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techwerx\website\public\production\files\opportunities\"/>
    </mc:Choice>
  </mc:AlternateContent>
  <xr:revisionPtr revIDLastSave="0" documentId="13_ncr:1_{D72E94E0-C468-4D70-BE7E-F107532565D6}" xr6:coauthVersionLast="47" xr6:coauthVersionMax="47" xr10:uidLastSave="{00000000-0000-0000-0000-000000000000}"/>
  <bookViews>
    <workbookView xWindow="-120" yWindow="-120" windowWidth="29040" windowHeight="17520" xr2:uid="{F7ECB1B0-D048-43CA-8C7B-DF40DD33147D}"/>
  </bookViews>
  <sheets>
    <sheet name="Multi-Org_Activities" sheetId="6" r:id="rId1"/>
    <sheet name="Detailed" sheetId="1" state="hidden" r:id="rId2"/>
    <sheet name="Detailed Multi-Org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  <c r="I27" i="6"/>
  <c r="I32" i="6" s="1"/>
  <c r="I19" i="6"/>
  <c r="I7" i="6" s="1"/>
  <c r="I15" i="6"/>
  <c r="C18" i="6"/>
  <c r="C15" i="6"/>
  <c r="C31" i="6"/>
  <c r="C28" i="6"/>
  <c r="C32" i="6" s="1"/>
  <c r="C43" i="6"/>
  <c r="C40" i="6"/>
  <c r="C55" i="6"/>
  <c r="C52" i="6"/>
  <c r="C56" i="6" s="1"/>
  <c r="C67" i="6"/>
  <c r="C64" i="6"/>
  <c r="C79" i="6"/>
  <c r="C76" i="6"/>
  <c r="Q67" i="4"/>
  <c r="Q46" i="4"/>
  <c r="Q26" i="4"/>
  <c r="K67" i="4"/>
  <c r="K46" i="4"/>
  <c r="K26" i="4"/>
  <c r="E67" i="4"/>
  <c r="E46" i="4"/>
  <c r="E26" i="4"/>
  <c r="E5" i="4" s="1"/>
  <c r="D26" i="1"/>
  <c r="D5" i="1" s="1"/>
  <c r="D67" i="1"/>
  <c r="D46" i="1"/>
  <c r="C44" i="6" l="1"/>
  <c r="C68" i="6"/>
  <c r="C7" i="6"/>
  <c r="I6" i="6"/>
  <c r="C6" i="6"/>
  <c r="C5" i="6" s="1"/>
  <c r="C80" i="6"/>
  <c r="C19" i="6"/>
  <c r="I20" i="6"/>
  <c r="I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Olson, Erik (CONTR)</author>
    <author>tc={1569471B-65E1-45D0-A140-85CF48069904}</author>
  </authors>
  <commentList>
    <comment ref="C5" authorId="0" shapeId="0" xr:uid="{780B2F2F-5C8F-4C7B-ACDC-4C7F6F8D271B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Enter static overall budget value here. Cell will format red is subtotals do not sum to static amount</t>
        </r>
      </text>
    </comment>
    <comment ref="B11" authorId="0" shapeId="0" xr:uid="{05E6AC59-8CDD-4186-9F0E-A13300DF4505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Insert as many milestones or submilestones as desired</t>
        </r>
      </text>
    </comment>
    <comment ref="D17" authorId="1" shapeId="0" xr:uid="{1569471B-65E1-45D0-A140-85CF48069904}">
      <text>
        <t>[Threaded comment]
Your version of Excel allows you to read this threaded comment; however, any edits to it will get removed if the file is opened in a newer version of Excel. Learn more: https://go.microsoft.com/fwlink/?linkid=870924
Comment:
    24 months after courses begin</t>
      </text>
    </comment>
    <comment ref="B24" authorId="0" shapeId="0" xr:uid="{A5C00F51-D181-4183-83AA-8EC6C85E2998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Insert as many milestones or submilestones as desired</t>
        </r>
      </text>
    </comment>
    <comment ref="H24" authorId="0" shapeId="0" xr:uid="{92C650AF-F104-4276-8525-9435E6E0FADA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Insert as many milestones or submilestones as desired</t>
        </r>
      </text>
    </comment>
    <comment ref="B36" authorId="0" shapeId="0" xr:uid="{EC74586D-6516-4102-AE6A-9210B706EE87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Insert as many milestones or submilestones as desired</t>
        </r>
      </text>
    </comment>
    <comment ref="B48" authorId="0" shapeId="0" xr:uid="{6CD1F011-6F6C-4E51-9DDB-9F73389FEF84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Insert as many milestones or submilestones as desired</t>
        </r>
      </text>
    </comment>
    <comment ref="B60" authorId="0" shapeId="0" xr:uid="{EA460007-35C5-4788-A585-C60ED29BEA18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Insert as many milestones or submilestones as desired</t>
        </r>
      </text>
    </comment>
    <comment ref="B72" authorId="0" shapeId="0" xr:uid="{17D61839-5485-4EE0-ACE1-10103B0E8019}">
      <text>
        <r>
          <rPr>
            <b/>
            <sz val="9"/>
            <color indexed="81"/>
            <rFont val="Tahoma"/>
            <charset val="1"/>
          </rPr>
          <t>Olson, Erik (CONTR):</t>
        </r>
        <r>
          <rPr>
            <sz val="9"/>
            <color indexed="81"/>
            <rFont val="Tahoma"/>
            <charset val="1"/>
          </rPr>
          <t xml:space="preserve">
Insert as many milestones or submilestones as desired</t>
        </r>
      </text>
    </comment>
  </commentList>
</comments>
</file>

<file path=xl/sharedStrings.xml><?xml version="1.0" encoding="utf-8"?>
<sst xmlns="http://schemas.openxmlformats.org/spreadsheetml/2006/main" count="579" uniqueCount="110">
  <si>
    <t>Applicant Name</t>
  </si>
  <si>
    <t>[Applicant Name]</t>
  </si>
  <si>
    <t>Project Title</t>
  </si>
  <si>
    <t>[Project Title]</t>
  </si>
  <si>
    <t>Testing Budget Spreadsheet Project</t>
  </si>
  <si>
    <t>Project Timeline</t>
  </si>
  <si>
    <t>Proposed Total Budget</t>
  </si>
  <si>
    <t>Project Activity / Milestone</t>
  </si>
  <si>
    <t>Cost Quantity (firm fixed cost)</t>
  </si>
  <si>
    <t>Timeline of Expenditure</t>
  </si>
  <si>
    <t>Description and Justification</t>
  </si>
  <si>
    <t>Milestone 1: [Milestone]</t>
  </si>
  <si>
    <t>[Month - Year] - [Month - Year]</t>
  </si>
  <si>
    <t>Milestone 2: [Milestone]</t>
  </si>
  <si>
    <t>Cost Quantity</t>
  </si>
  <si>
    <t>[Organization 1]</t>
  </si>
  <si>
    <t>[Organization 2]</t>
  </si>
  <si>
    <t>[Organization 3]</t>
  </si>
  <si>
    <t>[Organization 4]</t>
  </si>
  <si>
    <t>[Organization 5]</t>
  </si>
  <si>
    <t>[Organization 6]</t>
  </si>
  <si>
    <t>Olson and Olson LLC</t>
  </si>
  <si>
    <t>Subtotal</t>
  </si>
  <si>
    <t>April 2024 - April 2025</t>
  </si>
  <si>
    <t>Phase 1 (April 2024 - October 2024)</t>
  </si>
  <si>
    <t xml:space="preserve">Cost Category </t>
  </si>
  <si>
    <t>Item</t>
  </si>
  <si>
    <t>Associated Project Milestones</t>
  </si>
  <si>
    <t>Staff</t>
  </si>
  <si>
    <t>Principal Investigator/Project Manager</t>
  </si>
  <si>
    <t>Support Staff 1</t>
  </si>
  <si>
    <t>Support Staff 2</t>
  </si>
  <si>
    <t>Project Materials and Supplies</t>
  </si>
  <si>
    <t>Analysis Software</t>
  </si>
  <si>
    <t>Technical Validation time</t>
  </si>
  <si>
    <t>Prototyping materials</t>
  </si>
  <si>
    <t>Convenings</t>
  </si>
  <si>
    <t>n/a</t>
  </si>
  <si>
    <t>Subcontractors</t>
  </si>
  <si>
    <t>Travel</t>
  </si>
  <si>
    <t>Other</t>
  </si>
  <si>
    <t>Phase 2 (November 2024 - April 2025)</t>
  </si>
  <si>
    <t>Event space</t>
  </si>
  <si>
    <t>Event materials</t>
  </si>
  <si>
    <t>Consultant</t>
  </si>
  <si>
    <t>Event travel</t>
  </si>
  <si>
    <t>Phase 3 (April 2025 - August 2025)</t>
  </si>
  <si>
    <t>Organization 1</t>
  </si>
  <si>
    <t>Organization 2</t>
  </si>
  <si>
    <t>Organization 3</t>
  </si>
  <si>
    <t>Phase 1 (April 2024 - October 2025)</t>
  </si>
  <si>
    <t>Phase 2 (November 2024 - March 2025)</t>
  </si>
  <si>
    <t>Phase 1 Subtotal:</t>
  </si>
  <si>
    <t>Phase 2 Subtotal:</t>
  </si>
  <si>
    <t>Organization 1 Subtotal</t>
  </si>
  <si>
    <t>Proposed Phase 1 Budget</t>
  </si>
  <si>
    <t>Proposed Phase 2 Budget</t>
  </si>
  <si>
    <t>Milestone X: [Milestone]</t>
  </si>
  <si>
    <t>Milestone Y: [Milestone]</t>
  </si>
  <si>
    <t xml:space="preserve">Milestone Z: Reporting </t>
  </si>
  <si>
    <t>Org 1 Subtotal</t>
  </si>
  <si>
    <t>Org 2 Subtotal</t>
  </si>
  <si>
    <t>[Start Month - Year] - [End Month - Year]</t>
  </si>
  <si>
    <t>Milestone 1: Curriculum Development</t>
  </si>
  <si>
    <t>Milestone 2: Student Recruitment</t>
  </si>
  <si>
    <t>EXAMPLE Forrestal Technical College</t>
  </si>
  <si>
    <t>Organization 2 Subtotal</t>
  </si>
  <si>
    <t>Organization 3 Subtotal</t>
  </si>
  <si>
    <t>Organization 4 Subtotal</t>
  </si>
  <si>
    <t>Organization 5 Subtotal</t>
  </si>
  <si>
    <t>Organization 6 Subtotal</t>
  </si>
  <si>
    <t>April 2026 - October 2026</t>
  </si>
  <si>
    <t>January 2027 - December 2028</t>
  </si>
  <si>
    <t>August 2026 - December 2026</t>
  </si>
  <si>
    <t>November 2026 - December 2026</t>
  </si>
  <si>
    <t>Milestone 3: Action Plan Development</t>
  </si>
  <si>
    <t>[2-12 months total]</t>
  </si>
  <si>
    <t>[12-24 months total]</t>
  </si>
  <si>
    <t>April - December 2026</t>
  </si>
  <si>
    <t>Milestone 2: Hiring Pathway Development</t>
  </si>
  <si>
    <t>Add as many Milestones as is necessary to complete the project.</t>
  </si>
  <si>
    <t>Receive input from consortia members and submit a curriculum summary that cover x, y, and z points</t>
  </si>
  <si>
    <t>Attend 3 college fairs and interact with at least 50 students to recruit for enrollment.</t>
  </si>
  <si>
    <t>Develop and submit Action Plan with full consortium participation</t>
  </si>
  <si>
    <t>(Total budget from all organizations)</t>
  </si>
  <si>
    <t>Delete highlighted portions prior to submission.</t>
  </si>
  <si>
    <t>Work with Human Resources to plan pre-apprenticeship program pathway within company. Planning will be to make capacity for at least 5 students to receive work-based training.</t>
  </si>
  <si>
    <t>June 2027 - August 2027</t>
  </si>
  <si>
    <t>Milestone 4: Work-based Training 1</t>
  </si>
  <si>
    <t>Milestone 5: Work-based Training 2</t>
  </si>
  <si>
    <t xml:space="preserve">Milestone 1: Curriculum Development Support </t>
  </si>
  <si>
    <t>Participate in the development of curriculum by providing a list of at least 5 core competencies.</t>
  </si>
  <si>
    <t>June 2028 - August 2028</t>
  </si>
  <si>
    <t>January 2027 - May 2027</t>
  </si>
  <si>
    <t>Host at least 5 students in pre-apprenticeship program for 3 months with paid on-the-job training.</t>
  </si>
  <si>
    <t>Milestone 3: Hiring Pathway Establishment</t>
  </si>
  <si>
    <t>Finalize establishment of hiring pathway for pre-apprenticeship program. Provide mentor training to at least 5 employees. Prepare projects for students to work on.</t>
  </si>
  <si>
    <t>Milestone 4: Course Execution Term 1</t>
  </si>
  <si>
    <t xml:space="preserve">Milestone 6: Reporting </t>
  </si>
  <si>
    <t>Milestone 5: Course Execution Term 2</t>
  </si>
  <si>
    <t>August 2027 - December 2027</t>
  </si>
  <si>
    <t>These are only examples and should not be taken as required activities or budget amounts.</t>
  </si>
  <si>
    <t>Summary of Activities</t>
  </si>
  <si>
    <t>Hold course with at least 10 enrollees with at least a 90% passing rate.</t>
  </si>
  <si>
    <t>Report to DOE semi-annually on enrollment, retention, graduation, and job placement rates listed in application.</t>
  </si>
  <si>
    <t>Forrestal Technical College</t>
  </si>
  <si>
    <t>EXAMPLE Forrestal Energy Company</t>
  </si>
  <si>
    <t>August 2026 - July 2028</t>
  </si>
  <si>
    <t>[Description of milestone that is specific, measurable, and relevant to the goals of PACT] Limit to 200 characters including spaces.</t>
  </si>
  <si>
    <t>[Description of milestone that is specific, measurable, and relevant to the goals of PACT]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</si>
</sst>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164" fontId="0" fillId="2" borderId="4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49" fontId="0" fillId="0" borderId="0" xfId="0" applyNumberFormat="1" applyAlignment="1">
      <alignment wrapText="1"/>
    </xf>
    <xf numFmtId="0" fontId="1" fillId="4" borderId="0" xfId="0" applyFont="1" applyFill="1"/>
    <xf numFmtId="0" fontId="1" fillId="5" borderId="0" xfId="0" applyFont="1" applyFill="1"/>
    <xf numFmtId="164" fontId="1" fillId="5" borderId="0" xfId="0" applyNumberFormat="1" applyFont="1" applyFill="1"/>
    <xf numFmtId="0" fontId="0" fillId="0" borderId="0" xfId="0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13" xfId="0" applyFont="1" applyBorder="1" applyAlignment="1">
      <alignment horizont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0" fontId="1" fillId="6" borderId="0" xfId="0" applyFont="1" applyFill="1" applyAlignment="1">
      <alignment wrapText="1"/>
    </xf>
    <xf numFmtId="164" fontId="5" fillId="7" borderId="12" xfId="0" applyNumberFormat="1" applyFont="1" applyFill="1" applyBorder="1" applyAlignment="1">
      <alignment horizontal="center" vertical="center" wrapText="1"/>
    </xf>
    <xf numFmtId="49" fontId="5" fillId="7" borderId="12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164" fontId="0" fillId="2" borderId="0" xfId="0" applyNumberFormat="1" applyFill="1"/>
    <xf numFmtId="164" fontId="5" fillId="7" borderId="19" xfId="0" applyNumberFormat="1" applyFont="1" applyFill="1" applyBorder="1" applyAlignment="1">
      <alignment horizontal="center" vertical="center"/>
    </xf>
    <xf numFmtId="49" fontId="5" fillId="7" borderId="19" xfId="0" applyNumberFormat="1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164" fontId="0" fillId="8" borderId="0" xfId="0" applyNumberFormat="1" applyFill="1"/>
    <xf numFmtId="164" fontId="0" fillId="8" borderId="4" xfId="0" applyNumberFormat="1" applyFill="1" applyBorder="1"/>
    <xf numFmtId="164" fontId="0" fillId="4" borderId="0" xfId="0" applyNumberFormat="1" applyFill="1"/>
    <xf numFmtId="0" fontId="1" fillId="6" borderId="0" xfId="0" applyFont="1" applyFill="1"/>
    <xf numFmtId="0" fontId="0" fillId="6" borderId="0" xfId="0" applyFill="1"/>
    <xf numFmtId="0" fontId="1" fillId="6" borderId="3" xfId="0" applyFont="1" applyFill="1" applyBorder="1"/>
    <xf numFmtId="0" fontId="1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 wrapText="1"/>
    </xf>
    <xf numFmtId="0" fontId="4" fillId="7" borderId="16" xfId="0" applyFont="1" applyFill="1" applyBorder="1" applyAlignment="1">
      <alignment horizontal="left"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6" borderId="0" xfId="0" applyFont="1" applyFill="1" applyAlignment="1">
      <alignment horizontal="left"/>
    </xf>
    <xf numFmtId="0" fontId="1" fillId="4" borderId="0" xfId="0" applyFont="1" applyFill="1" applyAlignment="1">
      <alignment horizontal="left" wrapText="1"/>
    </xf>
    <xf numFmtId="164" fontId="0" fillId="4" borderId="0" xfId="0" applyNumberFormat="1" applyFill="1" applyAlignment="1">
      <alignment horizontal="center" wrapText="1"/>
    </xf>
    <xf numFmtId="0" fontId="1" fillId="4" borderId="0" xfId="0" applyFont="1" applyFill="1" applyAlignment="1">
      <alignment horizontal="left"/>
    </xf>
    <xf numFmtId="164" fontId="0" fillId="4" borderId="0" xfId="0" applyNumberFormat="1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</cellXfs>
  <cellStyles count="1">
    <cellStyle name="Normal" xfId="0" builtinId="0"/>
  </cellStyles>
  <dxfs count="102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oodall, Caleb" id="{869C9DB0-CB3E-4B14-A9CC-8D73CB5CB7E1}" userId="S::caleb.woodall@hq.doe.gov::b1993756-14a8-4f38-9a5a-ca9edd3e058e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6DC62A-1DD3-49A0-B06A-F798A6D578A9}" name="Table152" displayName="Table152" ref="H11:K19" totalsRowShown="0" headerRowDxfId="101" dataDxfId="99" headerRowBorderDxfId="100" tableBorderDxfId="98" totalsRowBorderDxfId="97">
  <autoFilter ref="H11:K19" xr:uid="{E2FFF5DB-49E2-490D-A90A-D46770E4EDC6}"/>
  <tableColumns count="4">
    <tableColumn id="1" xr3:uid="{3BA71936-762B-4596-8692-0004B5262826}" name="Project Activity / Milestone" dataDxfId="96"/>
    <tableColumn id="2" xr3:uid="{47FB7E74-D6EB-472D-BEC4-D892CABEAC16}" name="Cost Quantity (firm fixed cost)" dataDxfId="95"/>
    <tableColumn id="3" xr3:uid="{8636E728-38C8-40D8-98C3-8173F05ECC35}" name="Timeline of Expenditure" dataDxfId="94"/>
    <tableColumn id="4" xr3:uid="{94030FD0-1F7F-4AD0-B0B1-47CEA7825C79}" name="Summary of Activities" dataDxfId="9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0463D3-C54A-408C-A5AC-A1CAAA46A966}" name="Table3" displayName="Table3" ref="B29:F45" totalsRowShown="0" headerRowDxfId="27">
  <autoFilter ref="B29:F45" xr:uid="{940463D3-C54A-408C-A5AC-A1CAAA46A966}"/>
  <tableColumns count="5">
    <tableColumn id="1" xr3:uid="{C88D7A01-094A-436C-8E01-61286FD5A21D}" name="Cost Category "/>
    <tableColumn id="2" xr3:uid="{AD91E33D-692D-462A-9752-199BE895128C}" name="Item"/>
    <tableColumn id="3" xr3:uid="{32EA3C99-3FE8-4DAF-9C8F-F941BC0846C7}" name="Cost Quantity" dataDxfId="26"/>
    <tableColumn id="4" xr3:uid="{F5C902D3-6E39-420A-B512-90DAD22F9FC9}" name="Associated Project Milestones"/>
    <tableColumn id="5" xr3:uid="{389AE313-F9FB-4CC0-805E-CA2D3AAF69A9}" name="Description and Justification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020984-89F9-456E-AE13-B17C621009E0}" name="Table4" displayName="Table4" ref="B50:F66" totalsRowShown="0" headerRowDxfId="25">
  <autoFilter ref="B50:F66" xr:uid="{EF020984-89F9-456E-AE13-B17C621009E0}"/>
  <tableColumns count="5">
    <tableColumn id="1" xr3:uid="{3B3202BB-5056-49B9-B001-6311E1A7F538}" name="Cost Category "/>
    <tableColumn id="2" xr3:uid="{0A9F81ED-199D-4C89-9F3C-4285C49B2860}" name="Item"/>
    <tableColumn id="3" xr3:uid="{F418F757-1E21-4576-B90C-1542202F0281}" name="Cost Quantity" dataDxfId="24"/>
    <tableColumn id="4" xr3:uid="{86EA77B0-CCBA-486D-8B62-D2A2658A6B93}" name="Associated Project Milestones"/>
    <tableColumn id="5" xr3:uid="{3013CC90-A22E-4B4A-B629-506ADA33C6A5}" name="Description and Justification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F0CCD73-CFF9-4053-A234-1315E6B47AB7}" name="Table26" displayName="Table26" ref="C9:G25" totalsRowShown="0" headerRowDxfId="23">
  <autoFilter ref="C9:G25" xr:uid="{4F0CCD73-CFF9-4053-A234-1315E6B47AB7}"/>
  <tableColumns count="5">
    <tableColumn id="1" xr3:uid="{84A765CA-231B-4A92-B2BC-3BB9EA847958}" name="Cost Category "/>
    <tableColumn id="2" xr3:uid="{5C5D4210-2CA0-49AB-A899-0D6A432D0B5A}" name="Item"/>
    <tableColumn id="3" xr3:uid="{46076F20-F214-43C8-A968-D7D374A7AD1E}" name="Cost Quantity" dataDxfId="22"/>
    <tableColumn id="4" xr3:uid="{4149AEB9-6499-43F6-8D9A-4E6C8E4E3A83}" name="Associated Project Milestones"/>
    <tableColumn id="5" xr3:uid="{840C9E98-8B8B-454C-80D1-B71AE3686744}" name="Description and Justification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0B0E7CD-A6C0-4AA6-B0BF-C858686A6156}" name="Table37" displayName="Table37" ref="C29:G45" totalsRowShown="0" headerRowDxfId="21">
  <autoFilter ref="C29:G45" xr:uid="{20B0E7CD-A6C0-4AA6-B0BF-C858686A6156}"/>
  <tableColumns count="5">
    <tableColumn id="1" xr3:uid="{9784A98B-BA14-485B-8ADD-4D39A977ED33}" name="Cost Category "/>
    <tableColumn id="2" xr3:uid="{83EFB7CF-176A-4AC1-B97D-8FDC3E15BBC8}" name="Item"/>
    <tableColumn id="3" xr3:uid="{A2FAE5C8-F501-4453-8E3E-768A02E514F7}" name="Cost Quantity" dataDxfId="20"/>
    <tableColumn id="4" xr3:uid="{9DE2B64E-3D57-4079-BA2F-3CBA749DC656}" name="Associated Project Milestones"/>
    <tableColumn id="5" xr3:uid="{131B8790-E11F-446E-9662-AC821A48C11E}" name="Description and Justification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82EBD11-0C67-4406-A56F-C603A7F1A994}" name="Table48" displayName="Table48" ref="C50:G66" totalsRowShown="0" headerRowDxfId="19">
  <autoFilter ref="C50:G66" xr:uid="{282EBD11-0C67-4406-A56F-C603A7F1A994}"/>
  <tableColumns count="5">
    <tableColumn id="1" xr3:uid="{713FBCBF-19EC-45FB-83CC-3858C2AE62F5}" name="Cost Category "/>
    <tableColumn id="2" xr3:uid="{4B4A17B9-348D-4027-8217-14799E6774D1}" name="Item"/>
    <tableColumn id="3" xr3:uid="{651EC58F-EC8F-477B-82C1-A46AC5617EAD}" name="Cost Quantity" dataDxfId="18"/>
    <tableColumn id="4" xr3:uid="{BC5E26F7-AB9E-48FC-97BB-72D071FF5E8A}" name="Associated Project Milestones"/>
    <tableColumn id="5" xr3:uid="{1CC12013-9589-4116-801A-4020B6990FDB}" name="Description and Justification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136627C-AB99-45C8-A056-E501F0B648C0}" name="Table2610" displayName="Table2610" ref="I9:M25" totalsRowShown="0" headerRowDxfId="17">
  <autoFilter ref="I9:M25" xr:uid="{3136627C-AB99-45C8-A056-E501F0B648C0}"/>
  <tableColumns count="5">
    <tableColumn id="1" xr3:uid="{CBE6125B-8F9F-4101-8A0E-75046614C09A}" name="Cost Category "/>
    <tableColumn id="2" xr3:uid="{1D8C121A-E9E7-41C2-B274-9E7EE6B7D2FF}" name="Item"/>
    <tableColumn id="3" xr3:uid="{51738747-76E7-4D77-99C7-D49EC884F76F}" name="Cost Quantity" dataDxfId="16"/>
    <tableColumn id="4" xr3:uid="{710F16CD-EF06-4EF3-94DA-FCEBE3621792}" name="Associated Project Milestones"/>
    <tableColumn id="5" xr3:uid="{43B43733-AC00-4100-8CE1-BDA709D533C3}" name="Description and Justification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2E46C0-1164-4998-A95E-50B1769A52D4}" name="Table2611" displayName="Table2611" ref="I29:M45" totalsRowShown="0" headerRowDxfId="15">
  <autoFilter ref="I29:M45" xr:uid="{0D2E46C0-1164-4998-A95E-50B1769A52D4}"/>
  <tableColumns count="5">
    <tableColumn id="1" xr3:uid="{0776A95B-50EA-4C6D-AF60-686E495307EC}" name="Cost Category "/>
    <tableColumn id="2" xr3:uid="{C7EDF686-E825-4D8D-B164-3BC4044F3220}" name="Item"/>
    <tableColumn id="3" xr3:uid="{6D99DF83-F430-46E6-89A7-C6C579E43B25}" name="Cost Quantity" dataDxfId="14"/>
    <tableColumn id="4" xr3:uid="{937645AC-8F2B-4D5E-9ED8-C92C76023A5F}" name="Associated Project Milestones"/>
    <tableColumn id="5" xr3:uid="{A783CAB4-8040-42AD-84D1-105182905746}" name="Description and Justification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8223C69-0EC5-4F3A-9A21-0555F4FBE3FF}" name="Table2612" displayName="Table2612" ref="I50:M66" totalsRowShown="0" headerRowDxfId="13">
  <autoFilter ref="I50:M66" xr:uid="{68223C69-0EC5-4F3A-9A21-0555F4FBE3FF}"/>
  <tableColumns count="5">
    <tableColumn id="1" xr3:uid="{BD7702CE-C1D5-4622-9CB4-57CF854CB144}" name="Cost Category "/>
    <tableColumn id="2" xr3:uid="{48FBCF74-E5CB-46A8-A205-67E53724FD5A}" name="Item"/>
    <tableColumn id="3" xr3:uid="{926834BE-D16D-47C1-AB8B-B04BEA9BD540}" name="Cost Quantity" dataDxfId="12"/>
    <tableColumn id="4" xr3:uid="{5A9C114A-6C7E-43C6-AC1C-2D8638EE0670}" name="Associated Project Milestones"/>
    <tableColumn id="5" xr3:uid="{19C20F80-E87F-4163-9830-B2B46FB6AD71}" name="Description and Justification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5750DA5-4C64-4369-880B-7C4717EFC312}" name="Table261013" displayName="Table261013" ref="O9:S25" totalsRowShown="0" headerRowDxfId="11">
  <autoFilter ref="O9:S25" xr:uid="{85750DA5-4C64-4369-880B-7C4717EFC312}"/>
  <tableColumns count="5">
    <tableColumn id="1" xr3:uid="{E12A7BA0-A7C9-48ED-B75C-FD58EEF0B8F2}" name="Cost Category "/>
    <tableColumn id="2" xr3:uid="{96F2B399-2CA6-4068-832A-6192E31AEEAC}" name="Item"/>
    <tableColumn id="3" xr3:uid="{02DE6B67-D6A1-431D-A388-278F251AEC1F}" name="Cost Quantity" dataDxfId="10"/>
    <tableColumn id="4" xr3:uid="{4CFC2CD7-7634-4FC2-8FF1-88C7994543F7}" name="Associated Project Milestones"/>
    <tableColumn id="5" xr3:uid="{B7A2DC8C-3064-4430-885E-44F067529038}" name="Description and Justification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3173B88-B387-45A3-9FE2-A10B73A5073B}" name="Table26101314" displayName="Table26101314" ref="O29:S45" totalsRowShown="0" headerRowDxfId="9">
  <autoFilter ref="O29:S45" xr:uid="{83173B88-B387-45A3-9FE2-A10B73A5073B}"/>
  <tableColumns count="5">
    <tableColumn id="1" xr3:uid="{C7549C8B-3177-42DC-93C2-08781B263A6F}" name="Cost Category "/>
    <tableColumn id="2" xr3:uid="{60DCD140-275F-4A42-B56B-D3BB58EB8885}" name="Item"/>
    <tableColumn id="3" xr3:uid="{8FB9E2CE-2FDB-4DC9-92D3-FA4B89A59AD0}" name="Cost Quantity" dataDxfId="8"/>
    <tableColumn id="4" xr3:uid="{FC76D3BF-994B-417A-86E5-D6CCD6A0739C}" name="Associated Project Milestones"/>
    <tableColumn id="5" xr3:uid="{918F3DEB-7755-4A9A-8EC0-E2515AB09BB9}" name="Description and Justifica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AB72BAC-052C-4000-AA0F-AC0FDEC2D9D7}" name="Table15217" displayName="Table15217" ref="B11:E18" totalsRowShown="0" headerRowDxfId="92" dataDxfId="90" headerRowBorderDxfId="91" tableBorderDxfId="89" totalsRowBorderDxfId="88">
  <autoFilter ref="B11:E18" xr:uid="{CAB72BAC-052C-4000-AA0F-AC0FDEC2D9D7}"/>
  <tableColumns count="4">
    <tableColumn id="1" xr3:uid="{EAC5F5AD-654E-432F-9D24-43A5B63A7EC8}" name="Project Activity / Milestone" dataDxfId="87"/>
    <tableColumn id="2" xr3:uid="{877018F1-BF89-4F81-A5D2-3553EA8BA30F}" name="Cost Quantity (firm fixed cost)" dataDxfId="86"/>
    <tableColumn id="3" xr3:uid="{FAE437B5-5DF4-461B-9EA7-E73D2DC5FF3B}" name="Timeline of Expenditure" dataDxfId="85"/>
    <tableColumn id="4" xr3:uid="{CF7AD2C4-E005-4A09-A665-736670E3FF1C}" name="Summary of Activities" dataDxfId="8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4703BE6-AE99-460E-BAEF-F7FA5E628770}" name="Table26101315" displayName="Table26101315" ref="O50:S66" totalsRowShown="0" headerRowDxfId="7">
  <autoFilter ref="O50:S66" xr:uid="{84703BE6-AE99-460E-BAEF-F7FA5E628770}"/>
  <tableColumns count="5">
    <tableColumn id="1" xr3:uid="{FAAF5930-6E1F-4BB3-A7E5-7866E7213DC0}" name="Cost Category "/>
    <tableColumn id="2" xr3:uid="{47343E53-C4C9-4502-8DF8-E986F026A10D}" name="Item"/>
    <tableColumn id="3" xr3:uid="{54A5C5C4-6657-4BA4-9931-4600E34C3785}" name="Cost Quantity" dataDxfId="6"/>
    <tableColumn id="4" xr3:uid="{8FEC42E7-A1C1-4190-82EE-ED7D931C9C65}" name="Associated Project Milestones"/>
    <tableColumn id="5" xr3:uid="{F8524369-E64B-4BA7-9FE5-9D4FC546DDEB}" name="Description and Justifica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D99129A-9E33-4AAD-99C2-A05B89B2485E}" name="Table1521716" displayName="Table1521716" ref="B24:E31" totalsRowShown="0" headerRowDxfId="83" dataDxfId="81" headerRowBorderDxfId="82" tableBorderDxfId="80" totalsRowBorderDxfId="79">
  <autoFilter ref="B24:E31" xr:uid="{4D99129A-9E33-4AAD-99C2-A05B89B2485E}"/>
  <tableColumns count="4">
    <tableColumn id="1" xr3:uid="{30F95B10-7D27-42B5-A4C5-794C7F3F7EF4}" name="Project Activity / Milestone" dataDxfId="78"/>
    <tableColumn id="2" xr3:uid="{E410FD16-97A5-4646-9B95-F8E7E5D32891}" name="Cost Quantity (firm fixed cost)" dataDxfId="77"/>
    <tableColumn id="3" xr3:uid="{9E255F15-9666-4567-83FD-4AB6E3875442}" name="Timeline of Expenditure" dataDxfId="76"/>
    <tableColumn id="4" xr3:uid="{C8A142B1-8FEA-4137-8B38-B4DC8C450C2B}" name="Description and Justification" data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55B05E7-8AF3-4893-8173-08B81733CB45}" name="Table152171619" displayName="Table152171619" ref="B36:E43" totalsRowShown="0" headerRowDxfId="74" dataDxfId="72" headerRowBorderDxfId="73" tableBorderDxfId="71" totalsRowBorderDxfId="70">
  <autoFilter ref="B36:E43" xr:uid="{A55B05E7-8AF3-4893-8173-08B81733CB45}"/>
  <tableColumns count="4">
    <tableColumn id="1" xr3:uid="{CF6A1692-56EB-433C-BF35-529C1AB25BAA}" name="Project Activity / Milestone" dataDxfId="69"/>
    <tableColumn id="2" xr3:uid="{E472173D-438D-48A7-A676-3BD37F6D942F}" name="Cost Quantity (firm fixed cost)" dataDxfId="68"/>
    <tableColumn id="3" xr3:uid="{CEEEEC00-9CF0-48FD-8087-51A949BFA4BA}" name="Timeline of Expenditure" dataDxfId="67"/>
    <tableColumn id="4" xr3:uid="{A5A905DA-C996-4D01-BAE9-EB772DDD36AA}" name="Description and Justification" dataDxfId="6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DB9C8EA-2C41-412B-8659-99E761D11DA3}" name="Table152171620" displayName="Table152171620" ref="B48:E55" totalsRowShown="0" headerRowDxfId="65" dataDxfId="63" headerRowBorderDxfId="64" tableBorderDxfId="62" totalsRowBorderDxfId="61">
  <autoFilter ref="B48:E55" xr:uid="{BDB9C8EA-2C41-412B-8659-99E761D11DA3}"/>
  <tableColumns count="4">
    <tableColumn id="1" xr3:uid="{C5D38846-5D02-4C78-9BF2-AED994C180F3}" name="Project Activity / Milestone" dataDxfId="60"/>
    <tableColumn id="2" xr3:uid="{B829FADB-D229-454A-8257-8B4C90F9A213}" name="Cost Quantity (firm fixed cost)" dataDxfId="59"/>
    <tableColumn id="3" xr3:uid="{5E96F416-A56F-4FAD-B7E5-EAF06D481E5E}" name="Timeline of Expenditure" dataDxfId="58"/>
    <tableColumn id="4" xr3:uid="{F2683FEE-7F46-40EA-93A1-0278AF481E30}" name="Description and Justification" dataDxfId="5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A1531BD-F9B3-4F14-8FC1-A79419A90459}" name="Table152171623" displayName="Table152171623" ref="B60:E67" totalsRowShown="0" headerRowDxfId="56" dataDxfId="54" headerRowBorderDxfId="55" tableBorderDxfId="53" totalsRowBorderDxfId="52">
  <autoFilter ref="B60:E67" xr:uid="{FA1531BD-F9B3-4F14-8FC1-A79419A90459}"/>
  <tableColumns count="4">
    <tableColumn id="1" xr3:uid="{43E6BEB5-185B-4549-B3BB-EF660A339AB5}" name="Project Activity / Milestone" dataDxfId="51"/>
    <tableColumn id="2" xr3:uid="{0B818634-242F-451A-A7C0-345DBE2E633F}" name="Cost Quantity (firm fixed cost)" dataDxfId="50"/>
    <tableColumn id="3" xr3:uid="{C5A2E7FF-CBE7-41D6-97B3-F2EF508559BB}" name="Timeline of Expenditure" dataDxfId="49"/>
    <tableColumn id="4" xr3:uid="{4601D2B1-4029-4912-9B36-8D22596D5531}" name="Description and Justification" dataDxfId="4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ED161F1-899E-4952-A559-C2E906C099E6}" name="Table152171624" displayName="Table152171624" ref="B72:E79" totalsRowShown="0" headerRowDxfId="47" dataDxfId="45" headerRowBorderDxfId="46" tableBorderDxfId="44" totalsRowBorderDxfId="43">
  <autoFilter ref="B72:E79" xr:uid="{0ED161F1-899E-4952-A559-C2E906C099E6}"/>
  <tableColumns count="4">
    <tableColumn id="1" xr3:uid="{9F6E9BF7-A654-432D-A835-94950EEE7671}" name="Project Activity / Milestone" dataDxfId="42"/>
    <tableColumn id="2" xr3:uid="{3B22145B-98AD-4103-BD55-2A5F761ECCAC}" name="Cost Quantity (firm fixed cost)" dataDxfId="41"/>
    <tableColumn id="3" xr3:uid="{43622A9B-0537-4BC3-ADAE-618DE5C93AD6}" name="Timeline of Expenditure" dataDxfId="40"/>
    <tableColumn id="4" xr3:uid="{158A2392-53F1-4BA1-9CC9-DD066BE113FF}" name="Description and Justification" dataDxfId="3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C751832-54AB-4D84-B8D7-210880DA4C3C}" name="Table152171626" displayName="Table152171626" ref="H24:K31" totalsRowShown="0" headerRowDxfId="38" dataDxfId="36" headerRowBorderDxfId="37" tableBorderDxfId="35" totalsRowBorderDxfId="34">
  <autoFilter ref="H24:K31" xr:uid="{EC751832-54AB-4D84-B8D7-210880DA4C3C}"/>
  <tableColumns count="4">
    <tableColumn id="1" xr3:uid="{501A853C-13CC-4C11-A651-F266A62AF4D0}" name="Project Activity / Milestone" dataDxfId="33"/>
    <tableColumn id="2" xr3:uid="{E3ED1848-6843-4542-9A2D-9BE7BBE71669}" name="Cost Quantity (firm fixed cost)" dataDxfId="32"/>
    <tableColumn id="3" xr3:uid="{2D9ECF03-8E6E-43EE-843E-47A5219D4628}" name="Timeline of Expenditure" dataDxfId="31"/>
    <tableColumn id="4" xr3:uid="{1CFE11BE-DB24-47D9-A7D7-AB3BDCC1DCF8}" name="Description and Justification" dataDxfId="3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0DC2DF-9851-4B6B-8CDC-6F002FF24884}" name="Table2" displayName="Table2" ref="B9:F25" totalsRowShown="0" headerRowDxfId="29">
  <autoFilter ref="B9:F25" xr:uid="{470DC2DF-9851-4B6B-8CDC-6F002FF24884}"/>
  <tableColumns count="5">
    <tableColumn id="1" xr3:uid="{0D55C665-2E7D-48E3-A6A1-1813C987ABBE}" name="Cost Category "/>
    <tableColumn id="2" xr3:uid="{22AE1F36-77B7-489B-8FE7-F509A86A0864}" name="Item"/>
    <tableColumn id="3" xr3:uid="{1A233EEA-36E1-4D1D-8150-CF49AEBB0579}" name="Cost Quantity" dataDxfId="28"/>
    <tableColumn id="4" xr3:uid="{6EC710F4-BC84-49CB-A16B-E9A6F0A2EFE8}" name="Associated Project Milestones"/>
    <tableColumn id="5" xr3:uid="{3492E01D-526A-44CE-9F93-C102EC901D1E}" name="Description and Justifi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5-09-22T21:01:50.03" personId="{869C9DB0-CB3E-4B14-A9CC-8D73CB5CB7E1}" id="{1569471B-65E1-45D0-A140-85CF48069904}">
    <text>24 months after courses begin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5.xml"/><Relationship Id="rId11" Type="http://schemas.microsoft.com/office/2017/10/relationships/threadedComment" Target="../threadedComments/threadedComment1.xml"/><Relationship Id="rId5" Type="http://schemas.openxmlformats.org/officeDocument/2006/relationships/table" Target="../tables/table4.xml"/><Relationship Id="rId10" Type="http://schemas.openxmlformats.org/officeDocument/2006/relationships/comments" Target="../comments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.xml"/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table" Target="../tables/table13.xml"/><Relationship Id="rId1" Type="http://schemas.openxmlformats.org/officeDocument/2006/relationships/table" Target="../tables/table12.xml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Relationship Id="rId9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E3DE-0AC1-4FCC-838F-1B62251005A9}">
  <dimension ref="B1:K80"/>
  <sheetViews>
    <sheetView tabSelected="1" workbookViewId="0"/>
  </sheetViews>
  <sheetFormatPr defaultRowHeight="15" x14ac:dyDescent="0.25"/>
  <cols>
    <col min="1" max="1" width="3.140625" customWidth="1"/>
    <col min="2" max="2" width="24.140625" customWidth="1"/>
    <col min="3" max="3" width="18.85546875" customWidth="1"/>
    <col min="4" max="4" width="31.5703125" bestFit="1" customWidth="1"/>
    <col min="5" max="5" width="53.85546875" customWidth="1"/>
    <col min="6" max="6" width="8.140625" customWidth="1"/>
    <col min="8" max="8" width="34" customWidth="1"/>
    <col min="9" max="9" width="27.85546875" customWidth="1"/>
    <col min="10" max="11" width="36.85546875" customWidth="1"/>
  </cols>
  <sheetData>
    <row r="1" spans="2:11" ht="15.75" thickBot="1" x14ac:dyDescent="0.3"/>
    <row r="2" spans="2:11" x14ac:dyDescent="0.25">
      <c r="B2" s="12" t="s">
        <v>0</v>
      </c>
      <c r="C2" s="56" t="s">
        <v>1</v>
      </c>
      <c r="D2" s="57"/>
      <c r="H2" s="12" t="s">
        <v>0</v>
      </c>
      <c r="I2" s="5" t="s">
        <v>105</v>
      </c>
      <c r="J2" s="6"/>
    </row>
    <row r="3" spans="2:11" x14ac:dyDescent="0.25">
      <c r="B3" s="13" t="s">
        <v>2</v>
      </c>
      <c r="C3" s="58" t="s">
        <v>3</v>
      </c>
      <c r="D3" s="59"/>
      <c r="E3" s="41" t="s">
        <v>85</v>
      </c>
      <c r="H3" s="13" t="s">
        <v>2</v>
      </c>
      <c r="I3" s="7" t="s">
        <v>4</v>
      </c>
      <c r="J3" s="8"/>
    </row>
    <row r="4" spans="2:11" x14ac:dyDescent="0.25">
      <c r="B4" s="13" t="s">
        <v>5</v>
      </c>
      <c r="C4" s="58" t="s">
        <v>62</v>
      </c>
      <c r="D4" s="59"/>
      <c r="H4" s="13" t="s">
        <v>5</v>
      </c>
      <c r="I4" s="7" t="s">
        <v>107</v>
      </c>
      <c r="J4" s="8"/>
    </row>
    <row r="5" spans="2:11" x14ac:dyDescent="0.25">
      <c r="B5" s="13" t="s">
        <v>6</v>
      </c>
      <c r="C5" s="34">
        <f>SUM(C6:C7)</f>
        <v>0</v>
      </c>
      <c r="D5" s="43" t="s">
        <v>84</v>
      </c>
      <c r="H5" s="13" t="s">
        <v>6</v>
      </c>
      <c r="I5" s="40">
        <f>SUM(I20,I32)</f>
        <v>1100000</v>
      </c>
      <c r="J5" s="8"/>
    </row>
    <row r="6" spans="2:11" x14ac:dyDescent="0.25">
      <c r="B6" s="13" t="s">
        <v>55</v>
      </c>
      <c r="C6" s="38">
        <f>SUM(C15,C28,C40,C52,C64,C76)</f>
        <v>0</v>
      </c>
      <c r="D6" s="8"/>
      <c r="H6" s="13" t="s">
        <v>55</v>
      </c>
      <c r="I6" s="38">
        <f>SUM(I15,I27)</f>
        <v>550000</v>
      </c>
      <c r="J6" s="8"/>
    </row>
    <row r="7" spans="2:11" ht="15.75" thickBot="1" x14ac:dyDescent="0.3">
      <c r="B7" s="14" t="s">
        <v>56</v>
      </c>
      <c r="C7" s="39">
        <f>SUM(C18,C31,C43,C55,C67,C79)</f>
        <v>0</v>
      </c>
      <c r="D7" s="11"/>
      <c r="H7" s="14" t="s">
        <v>56</v>
      </c>
      <c r="I7" s="39">
        <f>SUM(I19,I31)</f>
        <v>550000</v>
      </c>
      <c r="J7" s="11"/>
    </row>
    <row r="10" spans="2:11" ht="30" x14ac:dyDescent="0.25">
      <c r="B10" s="45" t="s">
        <v>15</v>
      </c>
      <c r="C10" s="41" t="s">
        <v>80</v>
      </c>
      <c r="D10" s="42"/>
      <c r="E10" s="42"/>
      <c r="H10" s="30" t="s">
        <v>65</v>
      </c>
      <c r="I10" s="41" t="s">
        <v>101</v>
      </c>
      <c r="J10" s="41"/>
      <c r="K10" s="41"/>
    </row>
    <row r="11" spans="2:11" s="19" customFormat="1" ht="30" x14ac:dyDescent="0.25">
      <c r="B11" s="46" t="s">
        <v>7</v>
      </c>
      <c r="C11" s="22" t="s">
        <v>8</v>
      </c>
      <c r="D11" s="23" t="s">
        <v>9</v>
      </c>
      <c r="E11" s="24" t="s">
        <v>102</v>
      </c>
      <c r="H11" s="27" t="s">
        <v>7</v>
      </c>
      <c r="I11" s="22" t="s">
        <v>8</v>
      </c>
      <c r="J11" s="22" t="s">
        <v>9</v>
      </c>
      <c r="K11" s="24" t="s">
        <v>102</v>
      </c>
    </row>
    <row r="12" spans="2:11" ht="45" x14ac:dyDescent="0.25">
      <c r="B12" s="44" t="s">
        <v>11</v>
      </c>
      <c r="C12" s="20">
        <v>0</v>
      </c>
      <c r="D12" s="21" t="s">
        <v>12</v>
      </c>
      <c r="E12" s="25" t="s">
        <v>108</v>
      </c>
      <c r="H12" s="44" t="s">
        <v>63</v>
      </c>
      <c r="I12" s="28">
        <v>250000</v>
      </c>
      <c r="J12" s="21" t="s">
        <v>71</v>
      </c>
      <c r="K12" s="25" t="s">
        <v>81</v>
      </c>
    </row>
    <row r="13" spans="2:11" ht="45" x14ac:dyDescent="0.25">
      <c r="B13" s="44" t="s">
        <v>13</v>
      </c>
      <c r="C13" s="20">
        <v>0</v>
      </c>
      <c r="D13" s="21" t="s">
        <v>12</v>
      </c>
      <c r="E13" s="25" t="s">
        <v>109</v>
      </c>
      <c r="H13" s="44" t="s">
        <v>64</v>
      </c>
      <c r="I13" s="28">
        <v>100000</v>
      </c>
      <c r="J13" s="21" t="s">
        <v>73</v>
      </c>
      <c r="K13" s="25" t="s">
        <v>82</v>
      </c>
    </row>
    <row r="14" spans="2:11" ht="30" x14ac:dyDescent="0.25">
      <c r="B14" s="44" t="s">
        <v>57</v>
      </c>
      <c r="C14" s="20">
        <v>0</v>
      </c>
      <c r="D14" s="21" t="s">
        <v>12</v>
      </c>
      <c r="E14" s="25" t="s">
        <v>109</v>
      </c>
      <c r="H14" s="44" t="s">
        <v>75</v>
      </c>
      <c r="I14" s="28">
        <v>100000</v>
      </c>
      <c r="J14" s="21" t="s">
        <v>74</v>
      </c>
      <c r="K14" s="25" t="s">
        <v>83</v>
      </c>
    </row>
    <row r="15" spans="2:11" x14ac:dyDescent="0.25">
      <c r="B15" s="47" t="s">
        <v>52</v>
      </c>
      <c r="C15" s="31">
        <f>SUM(C12:C14)</f>
        <v>0</v>
      </c>
      <c r="D15" s="32" t="s">
        <v>76</v>
      </c>
      <c r="E15" s="33"/>
      <c r="H15" s="47" t="s">
        <v>52</v>
      </c>
      <c r="I15" s="31">
        <f>SUM(I12:I14)</f>
        <v>450000</v>
      </c>
      <c r="J15" s="32" t="s">
        <v>78</v>
      </c>
      <c r="K15" s="33"/>
    </row>
    <row r="16" spans="2:11" ht="30" x14ac:dyDescent="0.25">
      <c r="B16" s="44" t="s">
        <v>58</v>
      </c>
      <c r="C16" s="20">
        <v>0</v>
      </c>
      <c r="D16" s="21" t="s">
        <v>12</v>
      </c>
      <c r="E16" s="25" t="s">
        <v>109</v>
      </c>
      <c r="H16" s="44" t="s">
        <v>97</v>
      </c>
      <c r="I16" s="28">
        <v>125000</v>
      </c>
      <c r="J16" s="21" t="s">
        <v>93</v>
      </c>
      <c r="K16" s="25" t="s">
        <v>103</v>
      </c>
    </row>
    <row r="17" spans="2:11" ht="30" x14ac:dyDescent="0.25">
      <c r="B17" s="44" t="s">
        <v>59</v>
      </c>
      <c r="C17" s="20">
        <v>0</v>
      </c>
      <c r="D17" s="21" t="s">
        <v>12</v>
      </c>
      <c r="E17" s="25" t="s">
        <v>109</v>
      </c>
      <c r="H17" s="44" t="s">
        <v>99</v>
      </c>
      <c r="I17" s="28">
        <v>125000</v>
      </c>
      <c r="J17" s="21" t="s">
        <v>100</v>
      </c>
      <c r="K17" s="25" t="s">
        <v>103</v>
      </c>
    </row>
    <row r="18" spans="2:11" ht="60" x14ac:dyDescent="0.25">
      <c r="B18" s="48" t="s">
        <v>53</v>
      </c>
      <c r="C18" s="35">
        <f>SUM(C16:C17)</f>
        <v>0</v>
      </c>
      <c r="D18" s="36" t="s">
        <v>77</v>
      </c>
      <c r="E18" s="37"/>
      <c r="H18" s="44" t="s">
        <v>98</v>
      </c>
      <c r="I18" s="28">
        <v>100000</v>
      </c>
      <c r="J18" s="21" t="s">
        <v>72</v>
      </c>
      <c r="K18" s="25" t="s">
        <v>104</v>
      </c>
    </row>
    <row r="19" spans="2:11" x14ac:dyDescent="0.25">
      <c r="B19" s="54" t="s">
        <v>60</v>
      </c>
      <c r="C19" s="55">
        <f>SUM(Table15217[Cost Quantity (firm fixed cost)])</f>
        <v>0</v>
      </c>
      <c r="D19" s="3"/>
      <c r="H19" s="47" t="s">
        <v>53</v>
      </c>
      <c r="I19" s="31">
        <f>SUM(I16:I18)</f>
        <v>350000</v>
      </c>
      <c r="J19" s="32" t="s">
        <v>72</v>
      </c>
      <c r="K19" s="33"/>
    </row>
    <row r="20" spans="2:11" x14ac:dyDescent="0.25">
      <c r="B20" s="45"/>
      <c r="C20" s="26"/>
      <c r="D20" s="3"/>
      <c r="H20" s="52" t="s">
        <v>54</v>
      </c>
      <c r="I20" s="53">
        <f>SUM(I15,I19)</f>
        <v>800000</v>
      </c>
      <c r="J20" s="15"/>
      <c r="K20" s="4"/>
    </row>
    <row r="21" spans="2:11" s="19" customFormat="1" x14ac:dyDescent="0.25">
      <c r="B21" s="45"/>
      <c r="C21" s="26"/>
      <c r="D21" s="3"/>
      <c r="E21"/>
      <c r="H21" s="50"/>
      <c r="I21" s="29"/>
      <c r="J21" s="15"/>
      <c r="K21" s="4"/>
    </row>
    <row r="22" spans="2:11" x14ac:dyDescent="0.25">
      <c r="B22" s="45"/>
      <c r="C22" s="26"/>
      <c r="D22" s="3"/>
      <c r="H22" s="49"/>
    </row>
    <row r="23" spans="2:11" x14ac:dyDescent="0.25">
      <c r="B23" s="45" t="s">
        <v>16</v>
      </c>
      <c r="H23" s="51" t="s">
        <v>106</v>
      </c>
      <c r="I23" s="41" t="s">
        <v>101</v>
      </c>
      <c r="J23" s="41"/>
      <c r="K23" s="41"/>
    </row>
    <row r="24" spans="2:11" ht="30" x14ac:dyDescent="0.25">
      <c r="B24" s="46" t="s">
        <v>7</v>
      </c>
      <c r="C24" s="22" t="s">
        <v>8</v>
      </c>
      <c r="D24" s="23" t="s">
        <v>9</v>
      </c>
      <c r="E24" s="24" t="s">
        <v>10</v>
      </c>
      <c r="H24" s="46" t="s">
        <v>7</v>
      </c>
      <c r="I24" s="22" t="s">
        <v>8</v>
      </c>
      <c r="J24" s="23" t="s">
        <v>9</v>
      </c>
      <c r="K24" s="24" t="s">
        <v>10</v>
      </c>
    </row>
    <row r="25" spans="2:11" ht="45" x14ac:dyDescent="0.25">
      <c r="B25" s="44" t="s">
        <v>11</v>
      </c>
      <c r="C25" s="20">
        <v>0</v>
      </c>
      <c r="D25" s="21" t="s">
        <v>12</v>
      </c>
      <c r="E25" s="25" t="s">
        <v>109</v>
      </c>
      <c r="H25" s="44" t="s">
        <v>90</v>
      </c>
      <c r="I25" s="20">
        <v>50000</v>
      </c>
      <c r="J25" s="21" t="s">
        <v>71</v>
      </c>
      <c r="K25" s="25" t="s">
        <v>91</v>
      </c>
    </row>
    <row r="26" spans="2:11" ht="75" x14ac:dyDescent="0.25">
      <c r="B26" s="44" t="s">
        <v>13</v>
      </c>
      <c r="C26" s="20">
        <v>0</v>
      </c>
      <c r="D26" s="21" t="s">
        <v>12</v>
      </c>
      <c r="E26" s="25" t="s">
        <v>109</v>
      </c>
      <c r="H26" s="44" t="s">
        <v>79</v>
      </c>
      <c r="I26" s="20">
        <v>50000</v>
      </c>
      <c r="J26" s="21" t="s">
        <v>71</v>
      </c>
      <c r="K26" s="25" t="s">
        <v>86</v>
      </c>
    </row>
    <row r="27" spans="2:11" ht="30" x14ac:dyDescent="0.25">
      <c r="B27" s="44" t="s">
        <v>57</v>
      </c>
      <c r="C27" s="20">
        <v>0</v>
      </c>
      <c r="D27" s="21" t="s">
        <v>12</v>
      </c>
      <c r="E27" s="25" t="s">
        <v>109</v>
      </c>
      <c r="H27" s="47" t="s">
        <v>52</v>
      </c>
      <c r="I27" s="31">
        <f>SUM(I25:I26)</f>
        <v>100000</v>
      </c>
      <c r="J27" s="32"/>
      <c r="K27" s="33"/>
    </row>
    <row r="28" spans="2:11" ht="75" x14ac:dyDescent="0.25">
      <c r="B28" s="47" t="s">
        <v>52</v>
      </c>
      <c r="C28" s="31">
        <f>SUM(C25:C27)</f>
        <v>0</v>
      </c>
      <c r="D28" s="32"/>
      <c r="E28" s="33"/>
      <c r="H28" s="44" t="s">
        <v>95</v>
      </c>
      <c r="I28" s="20">
        <v>50000</v>
      </c>
      <c r="J28" s="21" t="s">
        <v>93</v>
      </c>
      <c r="K28" s="25" t="s">
        <v>96</v>
      </c>
    </row>
    <row r="29" spans="2:11" ht="45" x14ac:dyDescent="0.25">
      <c r="B29" s="44" t="s">
        <v>58</v>
      </c>
      <c r="C29" s="20">
        <v>0</v>
      </c>
      <c r="D29" s="21" t="s">
        <v>12</v>
      </c>
      <c r="E29" s="25" t="s">
        <v>109</v>
      </c>
      <c r="H29" s="44" t="s">
        <v>88</v>
      </c>
      <c r="I29" s="20">
        <v>100000</v>
      </c>
      <c r="J29" s="21" t="s">
        <v>87</v>
      </c>
      <c r="K29" s="25" t="s">
        <v>94</v>
      </c>
    </row>
    <row r="30" spans="2:11" ht="45" x14ac:dyDescent="0.25">
      <c r="B30" s="44" t="s">
        <v>59</v>
      </c>
      <c r="C30" s="20">
        <v>0</v>
      </c>
      <c r="D30" s="21" t="s">
        <v>12</v>
      </c>
      <c r="E30" s="25" t="s">
        <v>109</v>
      </c>
      <c r="H30" s="44" t="s">
        <v>89</v>
      </c>
      <c r="I30" s="20">
        <v>100000</v>
      </c>
      <c r="J30" s="21" t="s">
        <v>92</v>
      </c>
      <c r="K30" s="25" t="s">
        <v>94</v>
      </c>
    </row>
    <row r="31" spans="2:11" x14ac:dyDescent="0.25">
      <c r="B31" s="48" t="s">
        <v>53</v>
      </c>
      <c r="C31" s="35">
        <f>SUM(C29:C30)</f>
        <v>0</v>
      </c>
      <c r="D31" s="36"/>
      <c r="E31" s="37"/>
      <c r="H31" s="48" t="s">
        <v>53</v>
      </c>
      <c r="I31" s="35">
        <f>SUM(I29:I30)</f>
        <v>200000</v>
      </c>
      <c r="J31" s="36"/>
      <c r="K31" s="37"/>
    </row>
    <row r="32" spans="2:11" x14ac:dyDescent="0.25">
      <c r="B32" s="54" t="s">
        <v>61</v>
      </c>
      <c r="C32" s="55">
        <f>SUM(C28,C31)</f>
        <v>0</v>
      </c>
      <c r="D32" s="3"/>
      <c r="H32" s="54" t="s">
        <v>66</v>
      </c>
      <c r="I32" s="55">
        <f>SUM(I27,I31)</f>
        <v>300000</v>
      </c>
      <c r="J32" s="3"/>
    </row>
    <row r="33" spans="2:5" x14ac:dyDescent="0.25">
      <c r="B33" s="45"/>
      <c r="C33" s="26"/>
      <c r="D33" s="3"/>
    </row>
    <row r="34" spans="2:5" x14ac:dyDescent="0.25">
      <c r="B34" s="45"/>
      <c r="C34" s="26"/>
      <c r="D34" s="3"/>
    </row>
    <row r="35" spans="2:5" x14ac:dyDescent="0.25">
      <c r="B35" s="45" t="s">
        <v>17</v>
      </c>
    </row>
    <row r="36" spans="2:5" ht="30" x14ac:dyDescent="0.25">
      <c r="B36" s="46" t="s">
        <v>7</v>
      </c>
      <c r="C36" s="22" t="s">
        <v>8</v>
      </c>
      <c r="D36" s="23" t="s">
        <v>9</v>
      </c>
      <c r="E36" s="24" t="s">
        <v>10</v>
      </c>
    </row>
    <row r="37" spans="2:5" ht="30" x14ac:dyDescent="0.25">
      <c r="B37" s="44" t="s">
        <v>11</v>
      </c>
      <c r="C37" s="20">
        <v>0</v>
      </c>
      <c r="D37" s="21" t="s">
        <v>12</v>
      </c>
      <c r="E37" s="25" t="s">
        <v>109</v>
      </c>
    </row>
    <row r="38" spans="2:5" ht="30" x14ac:dyDescent="0.25">
      <c r="B38" s="44" t="s">
        <v>13</v>
      </c>
      <c r="C38" s="20">
        <v>0</v>
      </c>
      <c r="D38" s="21" t="s">
        <v>12</v>
      </c>
      <c r="E38" s="25" t="s">
        <v>109</v>
      </c>
    </row>
    <row r="39" spans="2:5" ht="30" x14ac:dyDescent="0.25">
      <c r="B39" s="44" t="s">
        <v>57</v>
      </c>
      <c r="C39" s="20">
        <v>0</v>
      </c>
      <c r="D39" s="21" t="s">
        <v>12</v>
      </c>
      <c r="E39" s="25" t="s">
        <v>109</v>
      </c>
    </row>
    <row r="40" spans="2:5" x14ac:dyDescent="0.25">
      <c r="B40" s="47" t="s">
        <v>52</v>
      </c>
      <c r="C40" s="31">
        <f>SUM(C37:C39)</f>
        <v>0</v>
      </c>
      <c r="D40" s="32"/>
      <c r="E40" s="33"/>
    </row>
    <row r="41" spans="2:5" ht="30" x14ac:dyDescent="0.25">
      <c r="B41" s="44" t="s">
        <v>58</v>
      </c>
      <c r="C41" s="20">
        <v>0</v>
      </c>
      <c r="D41" s="21" t="s">
        <v>12</v>
      </c>
      <c r="E41" s="25" t="s">
        <v>109</v>
      </c>
    </row>
    <row r="42" spans="2:5" ht="30" x14ac:dyDescent="0.25">
      <c r="B42" s="44" t="s">
        <v>59</v>
      </c>
      <c r="C42" s="20">
        <v>0</v>
      </c>
      <c r="D42" s="21" t="s">
        <v>12</v>
      </c>
      <c r="E42" s="25" t="s">
        <v>109</v>
      </c>
    </row>
    <row r="43" spans="2:5" x14ac:dyDescent="0.25">
      <c r="B43" s="48" t="s">
        <v>53</v>
      </c>
      <c r="C43" s="35">
        <f>SUM(C41:C42)</f>
        <v>0</v>
      </c>
      <c r="D43" s="36"/>
      <c r="E43" s="37"/>
    </row>
    <row r="44" spans="2:5" x14ac:dyDescent="0.25">
      <c r="B44" s="54" t="s">
        <v>67</v>
      </c>
      <c r="C44" s="55">
        <f>SUM(C40,C43)</f>
        <v>0</v>
      </c>
      <c r="D44" s="3"/>
    </row>
    <row r="45" spans="2:5" x14ac:dyDescent="0.25">
      <c r="B45" s="49"/>
      <c r="D45" s="3"/>
    </row>
    <row r="46" spans="2:5" x14ac:dyDescent="0.25">
      <c r="B46" s="49"/>
      <c r="D46" s="3"/>
    </row>
    <row r="47" spans="2:5" x14ac:dyDescent="0.25">
      <c r="B47" s="45" t="s">
        <v>18</v>
      </c>
    </row>
    <row r="48" spans="2:5" ht="30" x14ac:dyDescent="0.25">
      <c r="B48" s="46" t="s">
        <v>7</v>
      </c>
      <c r="C48" s="22" t="s">
        <v>8</v>
      </c>
      <c r="D48" s="23" t="s">
        <v>9</v>
      </c>
      <c r="E48" s="24" t="s">
        <v>10</v>
      </c>
    </row>
    <row r="49" spans="2:5" ht="30" x14ac:dyDescent="0.25">
      <c r="B49" s="44" t="s">
        <v>11</v>
      </c>
      <c r="C49" s="20">
        <v>0</v>
      </c>
      <c r="D49" s="21" t="s">
        <v>12</v>
      </c>
      <c r="E49" s="25" t="s">
        <v>109</v>
      </c>
    </row>
    <row r="50" spans="2:5" ht="30" x14ac:dyDescent="0.25">
      <c r="B50" s="44" t="s">
        <v>13</v>
      </c>
      <c r="C50" s="20">
        <v>0</v>
      </c>
      <c r="D50" s="21" t="s">
        <v>12</v>
      </c>
      <c r="E50" s="25" t="s">
        <v>109</v>
      </c>
    </row>
    <row r="51" spans="2:5" ht="30" x14ac:dyDescent="0.25">
      <c r="B51" s="44" t="s">
        <v>57</v>
      </c>
      <c r="C51" s="20">
        <v>0</v>
      </c>
      <c r="D51" s="21" t="s">
        <v>12</v>
      </c>
      <c r="E51" s="25" t="s">
        <v>109</v>
      </c>
    </row>
    <row r="52" spans="2:5" x14ac:dyDescent="0.25">
      <c r="B52" s="47" t="s">
        <v>52</v>
      </c>
      <c r="C52" s="31">
        <f>SUM(C49:C51)</f>
        <v>0</v>
      </c>
      <c r="D52" s="32"/>
      <c r="E52" s="33"/>
    </row>
    <row r="53" spans="2:5" ht="30" x14ac:dyDescent="0.25">
      <c r="B53" s="44" t="s">
        <v>58</v>
      </c>
      <c r="C53" s="20">
        <v>0</v>
      </c>
      <c r="D53" s="21" t="s">
        <v>12</v>
      </c>
      <c r="E53" s="25" t="s">
        <v>109</v>
      </c>
    </row>
    <row r="54" spans="2:5" ht="30" x14ac:dyDescent="0.25">
      <c r="B54" s="44" t="s">
        <v>59</v>
      </c>
      <c r="C54" s="20">
        <v>0</v>
      </c>
      <c r="D54" s="21" t="s">
        <v>12</v>
      </c>
      <c r="E54" s="25" t="s">
        <v>109</v>
      </c>
    </row>
    <row r="55" spans="2:5" x14ac:dyDescent="0.25">
      <c r="B55" s="48" t="s">
        <v>53</v>
      </c>
      <c r="C55" s="35">
        <f>SUM(C53:C54)</f>
        <v>0</v>
      </c>
      <c r="D55" s="36"/>
      <c r="E55" s="37"/>
    </row>
    <row r="56" spans="2:5" x14ac:dyDescent="0.25">
      <c r="B56" s="54" t="s">
        <v>68</v>
      </c>
      <c r="C56" s="55">
        <f>SUM(C52,C55)</f>
        <v>0</v>
      </c>
      <c r="D56" s="3"/>
    </row>
    <row r="57" spans="2:5" x14ac:dyDescent="0.25">
      <c r="B57" s="49"/>
      <c r="D57" s="3"/>
    </row>
    <row r="58" spans="2:5" x14ac:dyDescent="0.25">
      <c r="B58" s="49"/>
      <c r="D58" s="3"/>
    </row>
    <row r="59" spans="2:5" x14ac:dyDescent="0.25">
      <c r="B59" s="45" t="s">
        <v>19</v>
      </c>
    </row>
    <row r="60" spans="2:5" ht="30" x14ac:dyDescent="0.25">
      <c r="B60" s="46" t="s">
        <v>7</v>
      </c>
      <c r="C60" s="22" t="s">
        <v>8</v>
      </c>
      <c r="D60" s="23" t="s">
        <v>9</v>
      </c>
      <c r="E60" s="24" t="s">
        <v>10</v>
      </c>
    </row>
    <row r="61" spans="2:5" ht="30" x14ac:dyDescent="0.25">
      <c r="B61" s="44" t="s">
        <v>11</v>
      </c>
      <c r="C61" s="20">
        <v>0</v>
      </c>
      <c r="D61" s="21" t="s">
        <v>12</v>
      </c>
      <c r="E61" s="25" t="s">
        <v>109</v>
      </c>
    </row>
    <row r="62" spans="2:5" ht="30" x14ac:dyDescent="0.25">
      <c r="B62" s="44" t="s">
        <v>13</v>
      </c>
      <c r="C62" s="20">
        <v>0</v>
      </c>
      <c r="D62" s="21" t="s">
        <v>12</v>
      </c>
      <c r="E62" s="25" t="s">
        <v>109</v>
      </c>
    </row>
    <row r="63" spans="2:5" ht="30" x14ac:dyDescent="0.25">
      <c r="B63" s="44" t="s">
        <v>57</v>
      </c>
      <c r="C63" s="20">
        <v>0</v>
      </c>
      <c r="D63" s="21" t="s">
        <v>12</v>
      </c>
      <c r="E63" s="25" t="s">
        <v>109</v>
      </c>
    </row>
    <row r="64" spans="2:5" x14ac:dyDescent="0.25">
      <c r="B64" s="47" t="s">
        <v>52</v>
      </c>
      <c r="C64" s="31">
        <f>SUM(C61:C63)</f>
        <v>0</v>
      </c>
      <c r="D64" s="32"/>
      <c r="E64" s="33"/>
    </row>
    <row r="65" spans="2:5" ht="30" x14ac:dyDescent="0.25">
      <c r="B65" s="44" t="s">
        <v>58</v>
      </c>
      <c r="C65" s="20">
        <v>0</v>
      </c>
      <c r="D65" s="21" t="s">
        <v>12</v>
      </c>
      <c r="E65" s="25" t="s">
        <v>109</v>
      </c>
    </row>
    <row r="66" spans="2:5" ht="30" x14ac:dyDescent="0.25">
      <c r="B66" s="44" t="s">
        <v>59</v>
      </c>
      <c r="C66" s="20">
        <v>0</v>
      </c>
      <c r="D66" s="21" t="s">
        <v>12</v>
      </c>
      <c r="E66" s="25" t="s">
        <v>109</v>
      </c>
    </row>
    <row r="67" spans="2:5" x14ac:dyDescent="0.25">
      <c r="B67" s="48" t="s">
        <v>53</v>
      </c>
      <c r="C67" s="35">
        <f>SUM(C65:C66)</f>
        <v>0</v>
      </c>
      <c r="D67" s="36"/>
      <c r="E67" s="37"/>
    </row>
    <row r="68" spans="2:5" x14ac:dyDescent="0.25">
      <c r="B68" s="54" t="s">
        <v>69</v>
      </c>
      <c r="C68" s="55">
        <f>SUM(C64,C67)</f>
        <v>0</v>
      </c>
      <c r="D68" s="3"/>
    </row>
    <row r="69" spans="2:5" x14ac:dyDescent="0.25">
      <c r="B69" s="49"/>
      <c r="D69" s="3"/>
    </row>
    <row r="70" spans="2:5" x14ac:dyDescent="0.25">
      <c r="B70" s="49"/>
    </row>
    <row r="71" spans="2:5" x14ac:dyDescent="0.25">
      <c r="B71" s="45" t="s">
        <v>20</v>
      </c>
    </row>
    <row r="72" spans="2:5" ht="30" x14ac:dyDescent="0.25">
      <c r="B72" s="46" t="s">
        <v>7</v>
      </c>
      <c r="C72" s="22" t="s">
        <v>8</v>
      </c>
      <c r="D72" s="23" t="s">
        <v>9</v>
      </c>
      <c r="E72" s="24" t="s">
        <v>10</v>
      </c>
    </row>
    <row r="73" spans="2:5" ht="30" x14ac:dyDescent="0.25">
      <c r="B73" s="44" t="s">
        <v>11</v>
      </c>
      <c r="C73" s="20">
        <v>0</v>
      </c>
      <c r="D73" s="21" t="s">
        <v>12</v>
      </c>
      <c r="E73" s="25" t="s">
        <v>109</v>
      </c>
    </row>
    <row r="74" spans="2:5" ht="30" x14ac:dyDescent="0.25">
      <c r="B74" s="44" t="s">
        <v>13</v>
      </c>
      <c r="C74" s="20">
        <v>0</v>
      </c>
      <c r="D74" s="21" t="s">
        <v>12</v>
      </c>
      <c r="E74" s="25" t="s">
        <v>109</v>
      </c>
    </row>
    <row r="75" spans="2:5" ht="30" x14ac:dyDescent="0.25">
      <c r="B75" s="44" t="s">
        <v>57</v>
      </c>
      <c r="C75" s="20">
        <v>0</v>
      </c>
      <c r="D75" s="21" t="s">
        <v>12</v>
      </c>
      <c r="E75" s="25" t="s">
        <v>109</v>
      </c>
    </row>
    <row r="76" spans="2:5" x14ac:dyDescent="0.25">
      <c r="B76" s="47" t="s">
        <v>52</v>
      </c>
      <c r="C76" s="31">
        <f>SUM(C73:C75)</f>
        <v>0</v>
      </c>
      <c r="D76" s="32"/>
      <c r="E76" s="33"/>
    </row>
    <row r="77" spans="2:5" ht="30" x14ac:dyDescent="0.25">
      <c r="B77" s="44" t="s">
        <v>58</v>
      </c>
      <c r="C77" s="20">
        <v>0</v>
      </c>
      <c r="D77" s="21" t="s">
        <v>12</v>
      </c>
      <c r="E77" s="25" t="s">
        <v>109</v>
      </c>
    </row>
    <row r="78" spans="2:5" ht="30" x14ac:dyDescent="0.25">
      <c r="B78" s="44" t="s">
        <v>59</v>
      </c>
      <c r="C78" s="20">
        <v>0</v>
      </c>
      <c r="D78" s="21" t="s">
        <v>12</v>
      </c>
      <c r="E78" s="25" t="s">
        <v>109</v>
      </c>
    </row>
    <row r="79" spans="2:5" x14ac:dyDescent="0.25">
      <c r="B79" s="48" t="s">
        <v>53</v>
      </c>
      <c r="C79" s="35">
        <f>SUM(C77:C78)</f>
        <v>0</v>
      </c>
      <c r="D79" s="36"/>
      <c r="E79" s="37"/>
    </row>
    <row r="80" spans="2:5" x14ac:dyDescent="0.25">
      <c r="B80" s="54" t="s">
        <v>70</v>
      </c>
      <c r="C80" s="55">
        <f>SUM(C76,C79)</f>
        <v>0</v>
      </c>
      <c r="D80" s="3"/>
    </row>
  </sheetData>
  <mergeCells count="3">
    <mergeCell ref="C2:D2"/>
    <mergeCell ref="C3:D3"/>
    <mergeCell ref="C4:D4"/>
  </mergeCells>
  <conditionalFormatting sqref="C5">
    <cfRule type="expression" dxfId="5" priority="37">
      <formula>$C$5=SUM($C$19,$C$30,$C$42,$C$54,$C$66,$C$78)</formula>
    </cfRule>
    <cfRule type="expression" dxfId="4" priority="38">
      <formula>$C$5&lt;&gt;SUM($C$19,$C$30,$C$42,$C$54,$C$66,$C$78)</formula>
    </cfRule>
  </conditionalFormatting>
  <pageMargins left="0.7" right="0.7" top="0.75" bottom="0.75" header="0.3" footer="0.3"/>
  <legacy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52B00-2A2E-4CDF-9EC3-DA83F0B6D353}">
  <sheetPr>
    <tabColor rgb="FFFF0000"/>
  </sheetPr>
  <dimension ref="A1:F67"/>
  <sheetViews>
    <sheetView topLeftCell="A26" workbookViewId="0">
      <selection activeCell="B12" sqref="B12"/>
    </sheetView>
  </sheetViews>
  <sheetFormatPr defaultRowHeight="15" x14ac:dyDescent="0.25"/>
  <cols>
    <col min="1" max="1" width="8.85546875" style="7"/>
    <col min="2" max="2" width="33.42578125" customWidth="1"/>
    <col min="3" max="3" width="19.140625" customWidth="1"/>
    <col min="4" max="4" width="21" customWidth="1"/>
    <col min="5" max="5" width="27.85546875" customWidth="1"/>
    <col min="6" max="6" width="26.42578125" customWidth="1"/>
    <col min="7" max="7" width="24.140625" customWidth="1"/>
  </cols>
  <sheetData>
    <row r="1" spans="2:6" s="7" customFormat="1" ht="15.75" thickBot="1" x14ac:dyDescent="0.3"/>
    <row r="2" spans="2:6" x14ac:dyDescent="0.25">
      <c r="B2" s="12" t="s">
        <v>0</v>
      </c>
      <c r="C2" s="5" t="s">
        <v>21</v>
      </c>
      <c r="D2" s="5"/>
      <c r="E2" s="6"/>
    </row>
    <row r="3" spans="2:6" x14ac:dyDescent="0.25">
      <c r="B3" s="13" t="s">
        <v>2</v>
      </c>
      <c r="C3" s="7" t="s">
        <v>4</v>
      </c>
      <c r="D3" s="7"/>
      <c r="E3" s="8"/>
    </row>
    <row r="4" spans="2:6" x14ac:dyDescent="0.25">
      <c r="B4" s="13" t="s">
        <v>5</v>
      </c>
      <c r="C4" s="7" t="s">
        <v>23</v>
      </c>
      <c r="D4" s="7"/>
      <c r="E4" s="8"/>
    </row>
    <row r="5" spans="2:6" ht="15.75" thickBot="1" x14ac:dyDescent="0.3">
      <c r="B5" s="14" t="s">
        <v>6</v>
      </c>
      <c r="C5" s="9">
        <v>1500000</v>
      </c>
      <c r="D5" s="10" t="str">
        <f>IF($C$5&lt;&gt;SUM($D$26,$D$46,$D$67),"Subtotals do not match total!","")</f>
        <v/>
      </c>
      <c r="E5" s="11"/>
    </row>
    <row r="8" spans="2:6" x14ac:dyDescent="0.25">
      <c r="B8" s="16" t="s">
        <v>24</v>
      </c>
    </row>
    <row r="9" spans="2:6" x14ac:dyDescent="0.25">
      <c r="B9" s="1" t="s">
        <v>25</v>
      </c>
      <c r="C9" s="1" t="s">
        <v>26</v>
      </c>
      <c r="D9" s="1" t="s">
        <v>14</v>
      </c>
      <c r="E9" s="1" t="s">
        <v>27</v>
      </c>
      <c r="F9" s="1" t="s">
        <v>10</v>
      </c>
    </row>
    <row r="10" spans="2:6" x14ac:dyDescent="0.25">
      <c r="B10" t="s">
        <v>28</v>
      </c>
      <c r="C10" t="s">
        <v>29</v>
      </c>
      <c r="D10" s="2">
        <v>115000</v>
      </c>
    </row>
    <row r="11" spans="2:6" x14ac:dyDescent="0.25">
      <c r="C11" t="s">
        <v>30</v>
      </c>
      <c r="D11" s="2">
        <v>60000</v>
      </c>
    </row>
    <row r="12" spans="2:6" x14ac:dyDescent="0.25">
      <c r="C12" t="s">
        <v>31</v>
      </c>
      <c r="D12" s="2">
        <v>55000</v>
      </c>
    </row>
    <row r="13" spans="2:6" x14ac:dyDescent="0.25">
      <c r="B13" t="s">
        <v>32</v>
      </c>
      <c r="C13" t="s">
        <v>33</v>
      </c>
      <c r="D13" s="2">
        <v>150000</v>
      </c>
    </row>
    <row r="14" spans="2:6" x14ac:dyDescent="0.25">
      <c r="C14" t="s">
        <v>34</v>
      </c>
      <c r="D14" s="2">
        <v>500000</v>
      </c>
    </row>
    <row r="15" spans="2:6" x14ac:dyDescent="0.25">
      <c r="C15" t="s">
        <v>35</v>
      </c>
      <c r="D15" s="2">
        <v>150000</v>
      </c>
    </row>
    <row r="16" spans="2:6" x14ac:dyDescent="0.25">
      <c r="B16" t="s">
        <v>36</v>
      </c>
      <c r="C16" t="s">
        <v>37</v>
      </c>
      <c r="D16" s="2">
        <v>0</v>
      </c>
    </row>
    <row r="17" spans="2:6" x14ac:dyDescent="0.25">
      <c r="C17" t="s">
        <v>37</v>
      </c>
      <c r="D17" s="2">
        <v>0</v>
      </c>
    </row>
    <row r="18" spans="2:6" x14ac:dyDescent="0.25">
      <c r="C18" t="s">
        <v>37</v>
      </c>
      <c r="D18" s="2">
        <v>0</v>
      </c>
    </row>
    <row r="19" spans="2:6" x14ac:dyDescent="0.25">
      <c r="B19" t="s">
        <v>38</v>
      </c>
      <c r="C19" t="s">
        <v>37</v>
      </c>
      <c r="D19" s="2">
        <v>0</v>
      </c>
    </row>
    <row r="20" spans="2:6" x14ac:dyDescent="0.25">
      <c r="C20" t="s">
        <v>37</v>
      </c>
      <c r="D20" s="2">
        <v>0</v>
      </c>
    </row>
    <row r="21" spans="2:6" x14ac:dyDescent="0.25">
      <c r="C21" t="s">
        <v>37</v>
      </c>
      <c r="D21" s="2">
        <v>0</v>
      </c>
    </row>
    <row r="22" spans="2:6" x14ac:dyDescent="0.25">
      <c r="B22" t="s">
        <v>39</v>
      </c>
      <c r="C22" t="s">
        <v>37</v>
      </c>
      <c r="D22" s="2">
        <v>0</v>
      </c>
    </row>
    <row r="23" spans="2:6" x14ac:dyDescent="0.25">
      <c r="C23" t="s">
        <v>37</v>
      </c>
      <c r="D23" s="2">
        <v>0</v>
      </c>
    </row>
    <row r="24" spans="2:6" x14ac:dyDescent="0.25">
      <c r="B24" t="s">
        <v>40</v>
      </c>
      <c r="C24" t="s">
        <v>37</v>
      </c>
      <c r="D24" s="2">
        <v>0</v>
      </c>
    </row>
    <row r="25" spans="2:6" x14ac:dyDescent="0.25">
      <c r="C25" t="s">
        <v>37</v>
      </c>
      <c r="D25" s="2">
        <v>0</v>
      </c>
    </row>
    <row r="26" spans="2:6" x14ac:dyDescent="0.25">
      <c r="C26" s="17" t="s">
        <v>22</v>
      </c>
      <c r="D26" s="18">
        <f>SUM(D10:D25)</f>
        <v>1030000</v>
      </c>
    </row>
    <row r="28" spans="2:6" x14ac:dyDescent="0.25">
      <c r="B28" s="16" t="s">
        <v>41</v>
      </c>
    </row>
    <row r="29" spans="2:6" x14ac:dyDescent="0.25">
      <c r="B29" s="1" t="s">
        <v>25</v>
      </c>
      <c r="C29" s="1" t="s">
        <v>26</v>
      </c>
      <c r="D29" s="1" t="s">
        <v>14</v>
      </c>
      <c r="E29" s="1" t="s">
        <v>27</v>
      </c>
      <c r="F29" s="1" t="s">
        <v>10</v>
      </c>
    </row>
    <row r="30" spans="2:6" x14ac:dyDescent="0.25">
      <c r="B30" t="s">
        <v>28</v>
      </c>
      <c r="C30" t="s">
        <v>29</v>
      </c>
      <c r="D30" s="2">
        <v>115000</v>
      </c>
    </row>
    <row r="31" spans="2:6" x14ac:dyDescent="0.25">
      <c r="C31" t="s">
        <v>30</v>
      </c>
      <c r="D31" s="2">
        <v>60000</v>
      </c>
    </row>
    <row r="32" spans="2:6" x14ac:dyDescent="0.25">
      <c r="C32" t="s">
        <v>31</v>
      </c>
      <c r="D32" s="2">
        <v>55000</v>
      </c>
    </row>
    <row r="33" spans="2:4" x14ac:dyDescent="0.25">
      <c r="B33" t="s">
        <v>32</v>
      </c>
      <c r="C33" t="s">
        <v>37</v>
      </c>
      <c r="D33" s="2">
        <v>0</v>
      </c>
    </row>
    <row r="34" spans="2:4" x14ac:dyDescent="0.25">
      <c r="C34" t="s">
        <v>37</v>
      </c>
      <c r="D34" s="2">
        <v>0</v>
      </c>
    </row>
    <row r="35" spans="2:4" x14ac:dyDescent="0.25">
      <c r="C35" t="s">
        <v>37</v>
      </c>
      <c r="D35" s="2">
        <v>0</v>
      </c>
    </row>
    <row r="36" spans="2:4" x14ac:dyDescent="0.25">
      <c r="B36" t="s">
        <v>36</v>
      </c>
      <c r="C36" t="s">
        <v>42</v>
      </c>
      <c r="D36" s="2">
        <v>150000</v>
      </c>
    </row>
    <row r="37" spans="2:4" x14ac:dyDescent="0.25">
      <c r="C37" t="s">
        <v>43</v>
      </c>
      <c r="D37" s="2">
        <v>25000</v>
      </c>
    </row>
    <row r="38" spans="2:4" x14ac:dyDescent="0.25">
      <c r="C38" t="s">
        <v>37</v>
      </c>
      <c r="D38" s="2">
        <v>0</v>
      </c>
    </row>
    <row r="39" spans="2:4" x14ac:dyDescent="0.25">
      <c r="B39" t="s">
        <v>38</v>
      </c>
      <c r="C39" t="s">
        <v>44</v>
      </c>
      <c r="D39" s="2">
        <v>65000</v>
      </c>
    </row>
    <row r="40" spans="2:4" x14ac:dyDescent="0.25">
      <c r="C40" t="s">
        <v>37</v>
      </c>
      <c r="D40" s="2">
        <v>0</v>
      </c>
    </row>
    <row r="41" spans="2:4" x14ac:dyDescent="0.25">
      <c r="C41" t="s">
        <v>37</v>
      </c>
      <c r="D41" s="2">
        <v>0</v>
      </c>
    </row>
    <row r="42" spans="2:4" x14ac:dyDescent="0.25">
      <c r="B42" t="s">
        <v>39</v>
      </c>
      <c r="C42" t="s">
        <v>45</v>
      </c>
      <c r="D42" s="2">
        <v>0</v>
      </c>
    </row>
    <row r="43" spans="2:4" x14ac:dyDescent="0.25">
      <c r="C43" t="s">
        <v>37</v>
      </c>
      <c r="D43" s="2">
        <v>0</v>
      </c>
    </row>
    <row r="44" spans="2:4" x14ac:dyDescent="0.25">
      <c r="B44" t="s">
        <v>40</v>
      </c>
      <c r="C44" t="s">
        <v>37</v>
      </c>
      <c r="D44" s="2">
        <v>0</v>
      </c>
    </row>
    <row r="45" spans="2:4" x14ac:dyDescent="0.25">
      <c r="C45" t="s">
        <v>37</v>
      </c>
      <c r="D45" s="2">
        <v>0</v>
      </c>
    </row>
    <row r="46" spans="2:4" x14ac:dyDescent="0.25">
      <c r="C46" s="17" t="s">
        <v>22</v>
      </c>
      <c r="D46" s="18">
        <f>SUM(D30:D45)</f>
        <v>470000</v>
      </c>
    </row>
    <row r="47" spans="2:4" x14ac:dyDescent="0.25">
      <c r="D47" s="2"/>
    </row>
    <row r="49" spans="2:6" x14ac:dyDescent="0.25">
      <c r="B49" s="16" t="s">
        <v>46</v>
      </c>
    </row>
    <row r="50" spans="2:6" x14ac:dyDescent="0.25">
      <c r="B50" s="1" t="s">
        <v>25</v>
      </c>
      <c r="C50" s="1" t="s">
        <v>26</v>
      </c>
      <c r="D50" s="1" t="s">
        <v>14</v>
      </c>
      <c r="E50" s="1" t="s">
        <v>27</v>
      </c>
      <c r="F50" s="1" t="s">
        <v>10</v>
      </c>
    </row>
    <row r="51" spans="2:6" x14ac:dyDescent="0.25">
      <c r="B51" t="s">
        <v>28</v>
      </c>
      <c r="C51" t="s">
        <v>37</v>
      </c>
      <c r="D51" s="2">
        <v>0</v>
      </c>
    </row>
    <row r="52" spans="2:6" x14ac:dyDescent="0.25">
      <c r="C52" t="s">
        <v>37</v>
      </c>
      <c r="D52" s="2">
        <v>0</v>
      </c>
    </row>
    <row r="53" spans="2:6" x14ac:dyDescent="0.25">
      <c r="C53" t="s">
        <v>37</v>
      </c>
      <c r="D53" s="2">
        <v>0</v>
      </c>
    </row>
    <row r="54" spans="2:6" x14ac:dyDescent="0.25">
      <c r="B54" t="s">
        <v>32</v>
      </c>
      <c r="C54" t="s">
        <v>37</v>
      </c>
      <c r="D54" s="2">
        <v>0</v>
      </c>
    </row>
    <row r="55" spans="2:6" x14ac:dyDescent="0.25">
      <c r="C55" t="s">
        <v>37</v>
      </c>
      <c r="D55" s="2">
        <v>0</v>
      </c>
    </row>
    <row r="56" spans="2:6" x14ac:dyDescent="0.25">
      <c r="C56" t="s">
        <v>37</v>
      </c>
      <c r="D56" s="2">
        <v>0</v>
      </c>
    </row>
    <row r="57" spans="2:6" x14ac:dyDescent="0.25">
      <c r="B57" t="s">
        <v>36</v>
      </c>
      <c r="C57" t="s">
        <v>37</v>
      </c>
      <c r="D57" s="2">
        <v>0</v>
      </c>
    </row>
    <row r="58" spans="2:6" x14ac:dyDescent="0.25">
      <c r="C58" t="s">
        <v>37</v>
      </c>
      <c r="D58" s="2">
        <v>0</v>
      </c>
    </row>
    <row r="59" spans="2:6" x14ac:dyDescent="0.25">
      <c r="C59" t="s">
        <v>37</v>
      </c>
      <c r="D59" s="2">
        <v>0</v>
      </c>
    </row>
    <row r="60" spans="2:6" x14ac:dyDescent="0.25">
      <c r="B60" t="s">
        <v>38</v>
      </c>
      <c r="C60" t="s">
        <v>37</v>
      </c>
      <c r="D60" s="2">
        <v>0</v>
      </c>
    </row>
    <row r="61" spans="2:6" x14ac:dyDescent="0.25">
      <c r="C61" t="s">
        <v>37</v>
      </c>
      <c r="D61" s="2">
        <v>0</v>
      </c>
    </row>
    <row r="62" spans="2:6" x14ac:dyDescent="0.25">
      <c r="C62" t="s">
        <v>37</v>
      </c>
      <c r="D62" s="2">
        <v>0</v>
      </c>
    </row>
    <row r="63" spans="2:6" x14ac:dyDescent="0.25">
      <c r="B63" t="s">
        <v>39</v>
      </c>
      <c r="C63" t="s">
        <v>37</v>
      </c>
      <c r="D63" s="2">
        <v>0</v>
      </c>
    </row>
    <row r="64" spans="2:6" x14ac:dyDescent="0.25">
      <c r="C64" t="s">
        <v>37</v>
      </c>
      <c r="D64" s="2">
        <v>0</v>
      </c>
    </row>
    <row r="65" spans="2:4" x14ac:dyDescent="0.25">
      <c r="B65" t="s">
        <v>40</v>
      </c>
      <c r="C65" t="s">
        <v>37</v>
      </c>
      <c r="D65" s="2">
        <v>0</v>
      </c>
    </row>
    <row r="66" spans="2:4" x14ac:dyDescent="0.25">
      <c r="C66" t="s">
        <v>37</v>
      </c>
      <c r="D66" s="2">
        <v>0</v>
      </c>
    </row>
    <row r="67" spans="2:4" x14ac:dyDescent="0.25">
      <c r="C67" s="17" t="s">
        <v>22</v>
      </c>
      <c r="D67" s="18">
        <f>SUM(D51:D66)</f>
        <v>0</v>
      </c>
    </row>
  </sheetData>
  <conditionalFormatting sqref="C5">
    <cfRule type="expression" dxfId="3" priority="7">
      <formula>$C$5=($D$26+$D$46+$D$67)</formula>
    </cfRule>
    <cfRule type="expression" dxfId="2" priority="8">
      <formula>$C$5&lt;&gt;($D$26+$D$46+$D$67)</formula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66D0-74A3-4514-93F5-222C50D750FB}">
  <sheetPr>
    <tabColor rgb="FFFF0000"/>
  </sheetPr>
  <dimension ref="A1:S67"/>
  <sheetViews>
    <sheetView showGridLines="0" topLeftCell="H15" workbookViewId="0">
      <selection activeCell="E7" sqref="E7"/>
    </sheetView>
  </sheetViews>
  <sheetFormatPr defaultRowHeight="15" x14ac:dyDescent="0.25"/>
  <cols>
    <col min="1" max="1" width="4.85546875" style="7" customWidth="1"/>
    <col min="2" max="2" width="12.85546875" style="7" customWidth="1"/>
    <col min="3" max="3" width="33.42578125" customWidth="1"/>
    <col min="4" max="4" width="19.140625" customWidth="1"/>
    <col min="5" max="5" width="21" customWidth="1"/>
    <col min="6" max="6" width="27.85546875" customWidth="1"/>
    <col min="7" max="7" width="26.42578125" customWidth="1"/>
    <col min="8" max="8" width="8.140625" customWidth="1"/>
    <col min="9" max="10" width="26.42578125" customWidth="1"/>
    <col min="11" max="11" width="16.5703125" customWidth="1"/>
    <col min="12" max="12" width="29.85546875" customWidth="1"/>
    <col min="13" max="13" width="31.85546875" customWidth="1"/>
    <col min="15" max="15" width="26.85546875" customWidth="1"/>
    <col min="16" max="16" width="23.85546875" customWidth="1"/>
    <col min="17" max="17" width="16.85546875" customWidth="1"/>
    <col min="18" max="18" width="18.42578125" customWidth="1"/>
    <col min="19" max="19" width="40.140625" customWidth="1"/>
  </cols>
  <sheetData>
    <row r="1" spans="2:19" s="7" customFormat="1" ht="15.75" thickBot="1" x14ac:dyDescent="0.3"/>
    <row r="2" spans="2:19" x14ac:dyDescent="0.25">
      <c r="C2" s="12" t="s">
        <v>0</v>
      </c>
      <c r="D2" s="5" t="s">
        <v>21</v>
      </c>
      <c r="E2" s="5"/>
      <c r="F2" s="6"/>
    </row>
    <row r="3" spans="2:19" x14ac:dyDescent="0.25">
      <c r="C3" s="13" t="s">
        <v>2</v>
      </c>
      <c r="D3" s="7" t="s">
        <v>4</v>
      </c>
      <c r="E3" s="7"/>
      <c r="F3" s="8"/>
    </row>
    <row r="4" spans="2:19" x14ac:dyDescent="0.25">
      <c r="C4" s="13" t="s">
        <v>5</v>
      </c>
      <c r="D4" s="7" t="s">
        <v>23</v>
      </c>
      <c r="E4" s="7"/>
      <c r="F4" s="8"/>
    </row>
    <row r="5" spans="2:19" ht="15.75" thickBot="1" x14ac:dyDescent="0.3">
      <c r="C5" s="14" t="s">
        <v>6</v>
      </c>
      <c r="D5" s="9">
        <v>1500000</v>
      </c>
      <c r="E5" s="10" t="str">
        <f>IF($D$5&lt;&gt;SUM($E$26,$E$46,$E$67),"Subtotals do not match total!","")</f>
        <v/>
      </c>
      <c r="F5" s="11"/>
    </row>
    <row r="8" spans="2:19" ht="15.75" thickBot="1" x14ac:dyDescent="0.3">
      <c r="C8" s="16" t="s">
        <v>47</v>
      </c>
      <c r="I8" s="16" t="s">
        <v>48</v>
      </c>
      <c r="O8" s="16" t="s">
        <v>49</v>
      </c>
    </row>
    <row r="9" spans="2:19" x14ac:dyDescent="0.25">
      <c r="B9" s="60" t="s">
        <v>50</v>
      </c>
      <c r="C9" s="1" t="s">
        <v>25</v>
      </c>
      <c r="D9" s="1" t="s">
        <v>26</v>
      </c>
      <c r="E9" s="1" t="s">
        <v>14</v>
      </c>
      <c r="F9" s="1" t="s">
        <v>27</v>
      </c>
      <c r="G9" s="1" t="s">
        <v>10</v>
      </c>
      <c r="I9" s="1" t="s">
        <v>25</v>
      </c>
      <c r="J9" s="1" t="s">
        <v>26</v>
      </c>
      <c r="K9" s="1" t="s">
        <v>14</v>
      </c>
      <c r="L9" s="1" t="s">
        <v>27</v>
      </c>
      <c r="M9" s="1" t="s">
        <v>10</v>
      </c>
      <c r="O9" s="1" t="s">
        <v>25</v>
      </c>
      <c r="P9" s="1" t="s">
        <v>26</v>
      </c>
      <c r="Q9" s="1" t="s">
        <v>14</v>
      </c>
      <c r="R9" s="1" t="s">
        <v>27</v>
      </c>
      <c r="S9" s="1" t="s">
        <v>10</v>
      </c>
    </row>
    <row r="10" spans="2:19" ht="14.85" customHeight="1" x14ac:dyDescent="0.25">
      <c r="B10" s="61"/>
      <c r="C10" t="s">
        <v>28</v>
      </c>
      <c r="D10" t="s">
        <v>29</v>
      </c>
      <c r="E10" s="2">
        <v>115000</v>
      </c>
      <c r="I10" t="s">
        <v>28</v>
      </c>
      <c r="J10" t="s">
        <v>29</v>
      </c>
      <c r="K10" s="2">
        <v>115000</v>
      </c>
      <c r="O10" t="s">
        <v>28</v>
      </c>
      <c r="P10" t="s">
        <v>29</v>
      </c>
      <c r="Q10" s="2">
        <v>115000</v>
      </c>
    </row>
    <row r="11" spans="2:19" x14ac:dyDescent="0.25">
      <c r="B11" s="61"/>
      <c r="D11" t="s">
        <v>30</v>
      </c>
      <c r="E11" s="2">
        <v>60000</v>
      </c>
      <c r="J11" t="s">
        <v>30</v>
      </c>
      <c r="K11" s="2">
        <v>60000</v>
      </c>
      <c r="P11" t="s">
        <v>30</v>
      </c>
      <c r="Q11" s="2">
        <v>60000</v>
      </c>
    </row>
    <row r="12" spans="2:19" x14ac:dyDescent="0.25">
      <c r="B12" s="61"/>
      <c r="D12" t="s">
        <v>31</v>
      </c>
      <c r="E12" s="2">
        <v>55000</v>
      </c>
      <c r="J12" t="s">
        <v>31</v>
      </c>
      <c r="K12" s="2">
        <v>55000</v>
      </c>
      <c r="P12" t="s">
        <v>31</v>
      </c>
      <c r="Q12" s="2">
        <v>55000</v>
      </c>
    </row>
    <row r="13" spans="2:19" x14ac:dyDescent="0.25">
      <c r="B13" s="61"/>
      <c r="C13" t="s">
        <v>32</v>
      </c>
      <c r="D13" t="s">
        <v>33</v>
      </c>
      <c r="E13" s="2">
        <v>150000</v>
      </c>
      <c r="I13" t="s">
        <v>32</v>
      </c>
      <c r="J13" t="s">
        <v>33</v>
      </c>
      <c r="K13" s="2">
        <v>150000</v>
      </c>
      <c r="O13" t="s">
        <v>32</v>
      </c>
      <c r="P13" t="s">
        <v>33</v>
      </c>
      <c r="Q13" s="2">
        <v>150000</v>
      </c>
    </row>
    <row r="14" spans="2:19" x14ac:dyDescent="0.25">
      <c r="B14" s="61"/>
      <c r="D14" t="s">
        <v>34</v>
      </c>
      <c r="E14" s="2">
        <v>500000</v>
      </c>
      <c r="J14" t="s">
        <v>34</v>
      </c>
      <c r="K14" s="2">
        <v>500000</v>
      </c>
      <c r="P14" t="s">
        <v>34</v>
      </c>
      <c r="Q14" s="2">
        <v>500000</v>
      </c>
    </row>
    <row r="15" spans="2:19" x14ac:dyDescent="0.25">
      <c r="B15" s="61"/>
      <c r="D15" t="s">
        <v>35</v>
      </c>
      <c r="E15" s="2">
        <v>150000</v>
      </c>
      <c r="J15" t="s">
        <v>35</v>
      </c>
      <c r="K15" s="2">
        <v>150000</v>
      </c>
      <c r="P15" t="s">
        <v>35</v>
      </c>
      <c r="Q15" s="2">
        <v>150000</v>
      </c>
    </row>
    <row r="16" spans="2:19" x14ac:dyDescent="0.25">
      <c r="B16" s="61"/>
      <c r="C16" t="s">
        <v>36</v>
      </c>
      <c r="D16" t="s">
        <v>37</v>
      </c>
      <c r="E16" s="2">
        <v>0</v>
      </c>
      <c r="I16" t="s">
        <v>36</v>
      </c>
      <c r="J16" t="s">
        <v>37</v>
      </c>
      <c r="K16" s="2">
        <v>0</v>
      </c>
      <c r="O16" t="s">
        <v>36</v>
      </c>
      <c r="P16" t="s">
        <v>37</v>
      </c>
      <c r="Q16" s="2">
        <v>0</v>
      </c>
    </row>
    <row r="17" spans="2:19" x14ac:dyDescent="0.25">
      <c r="B17" s="61"/>
      <c r="D17" t="s">
        <v>37</v>
      </c>
      <c r="E17" s="2">
        <v>0</v>
      </c>
      <c r="J17" t="s">
        <v>37</v>
      </c>
      <c r="K17" s="2">
        <v>0</v>
      </c>
      <c r="P17" t="s">
        <v>37</v>
      </c>
      <c r="Q17" s="2">
        <v>0</v>
      </c>
    </row>
    <row r="18" spans="2:19" x14ac:dyDescent="0.25">
      <c r="B18" s="61"/>
      <c r="D18" t="s">
        <v>37</v>
      </c>
      <c r="E18" s="2">
        <v>0</v>
      </c>
      <c r="J18" t="s">
        <v>37</v>
      </c>
      <c r="K18" s="2">
        <v>0</v>
      </c>
      <c r="P18" t="s">
        <v>37</v>
      </c>
      <c r="Q18" s="2">
        <v>0</v>
      </c>
    </row>
    <row r="19" spans="2:19" x14ac:dyDescent="0.25">
      <c r="B19" s="61"/>
      <c r="C19" t="s">
        <v>38</v>
      </c>
      <c r="D19" t="s">
        <v>37</v>
      </c>
      <c r="E19" s="2">
        <v>0</v>
      </c>
      <c r="I19" t="s">
        <v>38</v>
      </c>
      <c r="J19" t="s">
        <v>37</v>
      </c>
      <c r="K19" s="2">
        <v>0</v>
      </c>
      <c r="O19" t="s">
        <v>38</v>
      </c>
      <c r="P19" t="s">
        <v>37</v>
      </c>
      <c r="Q19" s="2">
        <v>0</v>
      </c>
    </row>
    <row r="20" spans="2:19" x14ac:dyDescent="0.25">
      <c r="B20" s="61"/>
      <c r="D20" t="s">
        <v>37</v>
      </c>
      <c r="E20" s="2">
        <v>0</v>
      </c>
      <c r="J20" t="s">
        <v>37</v>
      </c>
      <c r="K20" s="2">
        <v>0</v>
      </c>
      <c r="P20" t="s">
        <v>37</v>
      </c>
      <c r="Q20" s="2">
        <v>0</v>
      </c>
    </row>
    <row r="21" spans="2:19" x14ac:dyDescent="0.25">
      <c r="B21" s="61"/>
      <c r="D21" t="s">
        <v>37</v>
      </c>
      <c r="E21" s="2">
        <v>0</v>
      </c>
      <c r="J21" t="s">
        <v>37</v>
      </c>
      <c r="K21" s="2">
        <v>0</v>
      </c>
      <c r="P21" t="s">
        <v>37</v>
      </c>
      <c r="Q21" s="2">
        <v>0</v>
      </c>
    </row>
    <row r="22" spans="2:19" x14ac:dyDescent="0.25">
      <c r="B22" s="61"/>
      <c r="C22" t="s">
        <v>39</v>
      </c>
      <c r="D22" t="s">
        <v>37</v>
      </c>
      <c r="E22" s="2">
        <v>0</v>
      </c>
      <c r="I22" t="s">
        <v>39</v>
      </c>
      <c r="J22" t="s">
        <v>37</v>
      </c>
      <c r="K22" s="2">
        <v>0</v>
      </c>
      <c r="O22" t="s">
        <v>39</v>
      </c>
      <c r="P22" t="s">
        <v>37</v>
      </c>
      <c r="Q22" s="2">
        <v>0</v>
      </c>
    </row>
    <row r="23" spans="2:19" x14ac:dyDescent="0.25">
      <c r="B23" s="61"/>
      <c r="D23" t="s">
        <v>37</v>
      </c>
      <c r="E23" s="2">
        <v>0</v>
      </c>
      <c r="J23" t="s">
        <v>37</v>
      </c>
      <c r="K23" s="2">
        <v>0</v>
      </c>
      <c r="P23" t="s">
        <v>37</v>
      </c>
      <c r="Q23" s="2">
        <v>0</v>
      </c>
    </row>
    <row r="24" spans="2:19" x14ac:dyDescent="0.25">
      <c r="B24" s="61"/>
      <c r="C24" t="s">
        <v>40</v>
      </c>
      <c r="D24" t="s">
        <v>37</v>
      </c>
      <c r="E24" s="2">
        <v>0</v>
      </c>
      <c r="I24" t="s">
        <v>40</v>
      </c>
      <c r="J24" t="s">
        <v>37</v>
      </c>
      <c r="K24" s="2">
        <v>0</v>
      </c>
      <c r="O24" t="s">
        <v>40</v>
      </c>
      <c r="P24" t="s">
        <v>37</v>
      </c>
      <c r="Q24" s="2">
        <v>0</v>
      </c>
    </row>
    <row r="25" spans="2:19" ht="15.75" thickBot="1" x14ac:dyDescent="0.3">
      <c r="B25" s="62"/>
      <c r="D25" t="s">
        <v>37</v>
      </c>
      <c r="E25" s="2">
        <v>0</v>
      </c>
      <c r="J25" t="s">
        <v>37</v>
      </c>
      <c r="K25" s="2">
        <v>0</v>
      </c>
      <c r="P25" t="s">
        <v>37</v>
      </c>
      <c r="Q25" s="2">
        <v>0</v>
      </c>
    </row>
    <row r="26" spans="2:19" x14ac:dyDescent="0.25">
      <c r="D26" s="17" t="s">
        <v>22</v>
      </c>
      <c r="E26" s="18">
        <f>SUM(E10:E25)</f>
        <v>1030000</v>
      </c>
      <c r="J26" s="17" t="s">
        <v>22</v>
      </c>
      <c r="K26" s="18">
        <f>SUM(K10:K25)</f>
        <v>1030000</v>
      </c>
      <c r="P26" s="17" t="s">
        <v>22</v>
      </c>
      <c r="Q26" s="18">
        <f>SUM(Q10:Q25)</f>
        <v>1030000</v>
      </c>
    </row>
    <row r="28" spans="2:19" ht="15.75" thickBot="1" x14ac:dyDescent="0.3">
      <c r="C28" s="16" t="s">
        <v>47</v>
      </c>
      <c r="I28" s="16" t="s">
        <v>48</v>
      </c>
      <c r="O28" s="16" t="s">
        <v>49</v>
      </c>
    </row>
    <row r="29" spans="2:19" x14ac:dyDescent="0.25">
      <c r="B29" s="60" t="s">
        <v>51</v>
      </c>
      <c r="C29" s="1" t="s">
        <v>25</v>
      </c>
      <c r="D29" s="1" t="s">
        <v>26</v>
      </c>
      <c r="E29" s="1" t="s">
        <v>14</v>
      </c>
      <c r="F29" s="1" t="s">
        <v>27</v>
      </c>
      <c r="G29" s="1" t="s">
        <v>10</v>
      </c>
      <c r="I29" s="1" t="s">
        <v>25</v>
      </c>
      <c r="J29" s="1" t="s">
        <v>26</v>
      </c>
      <c r="K29" s="1" t="s">
        <v>14</v>
      </c>
      <c r="L29" s="1" t="s">
        <v>27</v>
      </c>
      <c r="M29" s="1" t="s">
        <v>10</v>
      </c>
      <c r="O29" s="1" t="s">
        <v>25</v>
      </c>
      <c r="P29" s="1" t="s">
        <v>26</v>
      </c>
      <c r="Q29" s="1" t="s">
        <v>14</v>
      </c>
      <c r="R29" s="1" t="s">
        <v>27</v>
      </c>
      <c r="S29" s="1" t="s">
        <v>10</v>
      </c>
    </row>
    <row r="30" spans="2:19" ht="14.85" customHeight="1" x14ac:dyDescent="0.25">
      <c r="B30" s="61"/>
      <c r="C30" t="s">
        <v>28</v>
      </c>
      <c r="D30" t="s">
        <v>29</v>
      </c>
      <c r="E30" s="2">
        <v>115000</v>
      </c>
      <c r="I30" t="s">
        <v>28</v>
      </c>
      <c r="J30" t="s">
        <v>29</v>
      </c>
      <c r="K30" s="2">
        <v>115000</v>
      </c>
      <c r="O30" t="s">
        <v>28</v>
      </c>
      <c r="P30" t="s">
        <v>29</v>
      </c>
      <c r="Q30" s="2">
        <v>115000</v>
      </c>
    </row>
    <row r="31" spans="2:19" x14ac:dyDescent="0.25">
      <c r="B31" s="61"/>
      <c r="D31" t="s">
        <v>30</v>
      </c>
      <c r="E31" s="2">
        <v>60000</v>
      </c>
      <c r="J31" t="s">
        <v>30</v>
      </c>
      <c r="K31" s="2">
        <v>60000</v>
      </c>
      <c r="P31" t="s">
        <v>30</v>
      </c>
      <c r="Q31" s="2">
        <v>60000</v>
      </c>
    </row>
    <row r="32" spans="2:19" x14ac:dyDescent="0.25">
      <c r="B32" s="61"/>
      <c r="D32" t="s">
        <v>31</v>
      </c>
      <c r="E32" s="2">
        <v>55000</v>
      </c>
      <c r="J32" t="s">
        <v>31</v>
      </c>
      <c r="K32" s="2">
        <v>55000</v>
      </c>
      <c r="P32" t="s">
        <v>31</v>
      </c>
      <c r="Q32" s="2">
        <v>55000</v>
      </c>
    </row>
    <row r="33" spans="2:17" x14ac:dyDescent="0.25">
      <c r="B33" s="61"/>
      <c r="C33" t="s">
        <v>32</v>
      </c>
      <c r="D33" t="s">
        <v>37</v>
      </c>
      <c r="E33" s="2">
        <v>0</v>
      </c>
      <c r="I33" t="s">
        <v>32</v>
      </c>
      <c r="J33" t="s">
        <v>33</v>
      </c>
      <c r="K33" s="2">
        <v>150000</v>
      </c>
      <c r="O33" t="s">
        <v>32</v>
      </c>
      <c r="P33" t="s">
        <v>33</v>
      </c>
      <c r="Q33" s="2">
        <v>150000</v>
      </c>
    </row>
    <row r="34" spans="2:17" x14ac:dyDescent="0.25">
      <c r="B34" s="61"/>
      <c r="D34" t="s">
        <v>37</v>
      </c>
      <c r="E34" s="2">
        <v>0</v>
      </c>
      <c r="J34" t="s">
        <v>34</v>
      </c>
      <c r="K34" s="2">
        <v>500000</v>
      </c>
      <c r="P34" t="s">
        <v>34</v>
      </c>
      <c r="Q34" s="2">
        <v>500000</v>
      </c>
    </row>
    <row r="35" spans="2:17" x14ac:dyDescent="0.25">
      <c r="B35" s="61"/>
      <c r="D35" t="s">
        <v>37</v>
      </c>
      <c r="E35" s="2">
        <v>0</v>
      </c>
      <c r="J35" t="s">
        <v>35</v>
      </c>
      <c r="K35" s="2">
        <v>150000</v>
      </c>
      <c r="P35" t="s">
        <v>35</v>
      </c>
      <c r="Q35" s="2">
        <v>150000</v>
      </c>
    </row>
    <row r="36" spans="2:17" x14ac:dyDescent="0.25">
      <c r="B36" s="61"/>
      <c r="C36" t="s">
        <v>36</v>
      </c>
      <c r="D36" t="s">
        <v>42</v>
      </c>
      <c r="E36" s="2">
        <v>150000</v>
      </c>
      <c r="I36" t="s">
        <v>36</v>
      </c>
      <c r="J36" t="s">
        <v>37</v>
      </c>
      <c r="K36" s="2">
        <v>0</v>
      </c>
      <c r="O36" t="s">
        <v>36</v>
      </c>
      <c r="P36" t="s">
        <v>37</v>
      </c>
      <c r="Q36" s="2">
        <v>0</v>
      </c>
    </row>
    <row r="37" spans="2:17" x14ac:dyDescent="0.25">
      <c r="B37" s="61"/>
      <c r="D37" t="s">
        <v>43</v>
      </c>
      <c r="E37" s="2">
        <v>25000</v>
      </c>
      <c r="J37" t="s">
        <v>37</v>
      </c>
      <c r="K37" s="2">
        <v>0</v>
      </c>
      <c r="P37" t="s">
        <v>37</v>
      </c>
      <c r="Q37" s="2">
        <v>0</v>
      </c>
    </row>
    <row r="38" spans="2:17" x14ac:dyDescent="0.25">
      <c r="B38" s="61"/>
      <c r="D38" t="s">
        <v>37</v>
      </c>
      <c r="E38" s="2">
        <v>0</v>
      </c>
      <c r="J38" t="s">
        <v>37</v>
      </c>
      <c r="K38" s="2">
        <v>0</v>
      </c>
      <c r="P38" t="s">
        <v>37</v>
      </c>
      <c r="Q38" s="2">
        <v>0</v>
      </c>
    </row>
    <row r="39" spans="2:17" x14ac:dyDescent="0.25">
      <c r="B39" s="61"/>
      <c r="C39" t="s">
        <v>38</v>
      </c>
      <c r="D39" t="s">
        <v>44</v>
      </c>
      <c r="E39" s="2">
        <v>65000</v>
      </c>
      <c r="I39" t="s">
        <v>38</v>
      </c>
      <c r="J39" t="s">
        <v>37</v>
      </c>
      <c r="K39" s="2">
        <v>0</v>
      </c>
      <c r="O39" t="s">
        <v>38</v>
      </c>
      <c r="P39" t="s">
        <v>37</v>
      </c>
      <c r="Q39" s="2">
        <v>0</v>
      </c>
    </row>
    <row r="40" spans="2:17" x14ac:dyDescent="0.25">
      <c r="B40" s="61"/>
      <c r="D40" t="s">
        <v>37</v>
      </c>
      <c r="E40" s="2">
        <v>0</v>
      </c>
      <c r="J40" t="s">
        <v>37</v>
      </c>
      <c r="K40" s="2">
        <v>0</v>
      </c>
      <c r="P40" t="s">
        <v>37</v>
      </c>
      <c r="Q40" s="2">
        <v>0</v>
      </c>
    </row>
    <row r="41" spans="2:17" x14ac:dyDescent="0.25">
      <c r="B41" s="61"/>
      <c r="D41" t="s">
        <v>37</v>
      </c>
      <c r="E41" s="2">
        <v>0</v>
      </c>
      <c r="J41" t="s">
        <v>37</v>
      </c>
      <c r="K41" s="2">
        <v>0</v>
      </c>
      <c r="P41" t="s">
        <v>37</v>
      </c>
      <c r="Q41" s="2">
        <v>0</v>
      </c>
    </row>
    <row r="42" spans="2:17" x14ac:dyDescent="0.25">
      <c r="B42" s="61"/>
      <c r="C42" t="s">
        <v>39</v>
      </c>
      <c r="D42" t="s">
        <v>45</v>
      </c>
      <c r="E42" s="2">
        <v>0</v>
      </c>
      <c r="I42" t="s">
        <v>39</v>
      </c>
      <c r="J42" t="s">
        <v>37</v>
      </c>
      <c r="K42" s="2">
        <v>0</v>
      </c>
      <c r="O42" t="s">
        <v>39</v>
      </c>
      <c r="P42" t="s">
        <v>37</v>
      </c>
      <c r="Q42" s="2">
        <v>0</v>
      </c>
    </row>
    <row r="43" spans="2:17" x14ac:dyDescent="0.25">
      <c r="B43" s="61"/>
      <c r="D43" t="s">
        <v>37</v>
      </c>
      <c r="E43" s="2">
        <v>0</v>
      </c>
      <c r="J43" t="s">
        <v>37</v>
      </c>
      <c r="K43" s="2">
        <v>0</v>
      </c>
      <c r="P43" t="s">
        <v>37</v>
      </c>
      <c r="Q43" s="2">
        <v>0</v>
      </c>
    </row>
    <row r="44" spans="2:17" x14ac:dyDescent="0.25">
      <c r="B44" s="61"/>
      <c r="C44" t="s">
        <v>40</v>
      </c>
      <c r="D44" t="s">
        <v>37</v>
      </c>
      <c r="E44" s="2">
        <v>0</v>
      </c>
      <c r="I44" t="s">
        <v>40</v>
      </c>
      <c r="J44" t="s">
        <v>37</v>
      </c>
      <c r="K44" s="2">
        <v>0</v>
      </c>
      <c r="O44" t="s">
        <v>40</v>
      </c>
      <c r="P44" t="s">
        <v>37</v>
      </c>
      <c r="Q44" s="2">
        <v>0</v>
      </c>
    </row>
    <row r="45" spans="2:17" ht="15.75" thickBot="1" x14ac:dyDescent="0.3">
      <c r="B45" s="62"/>
      <c r="D45" t="s">
        <v>37</v>
      </c>
      <c r="E45" s="2">
        <v>0</v>
      </c>
      <c r="J45" t="s">
        <v>37</v>
      </c>
      <c r="K45" s="2">
        <v>0</v>
      </c>
      <c r="P45" t="s">
        <v>37</v>
      </c>
      <c r="Q45" s="2">
        <v>0</v>
      </c>
    </row>
    <row r="46" spans="2:17" x14ac:dyDescent="0.25">
      <c r="D46" s="17" t="s">
        <v>22</v>
      </c>
      <c r="E46" s="18">
        <f>SUM(E30:E45)</f>
        <v>470000</v>
      </c>
      <c r="J46" s="17" t="s">
        <v>22</v>
      </c>
      <c r="K46" s="18">
        <f>SUM(K30:K45)</f>
        <v>1030000</v>
      </c>
      <c r="P46" s="17" t="s">
        <v>22</v>
      </c>
      <c r="Q46" s="18">
        <f>SUM(Q30:Q45)</f>
        <v>1030000</v>
      </c>
    </row>
    <row r="47" spans="2:17" x14ac:dyDescent="0.25">
      <c r="E47" s="2"/>
    </row>
    <row r="49" spans="2:19" ht="15.75" thickBot="1" x14ac:dyDescent="0.3">
      <c r="C49" s="16" t="s">
        <v>47</v>
      </c>
      <c r="I49" s="16" t="s">
        <v>48</v>
      </c>
      <c r="O49" s="16" t="s">
        <v>49</v>
      </c>
    </row>
    <row r="50" spans="2:19" x14ac:dyDescent="0.25">
      <c r="B50" s="60" t="s">
        <v>46</v>
      </c>
      <c r="C50" s="1" t="s">
        <v>25</v>
      </c>
      <c r="D50" s="1" t="s">
        <v>26</v>
      </c>
      <c r="E50" s="1" t="s">
        <v>14</v>
      </c>
      <c r="F50" s="1" t="s">
        <v>27</v>
      </c>
      <c r="G50" s="1" t="s">
        <v>10</v>
      </c>
      <c r="I50" s="1" t="s">
        <v>25</v>
      </c>
      <c r="J50" s="1" t="s">
        <v>26</v>
      </c>
      <c r="K50" s="1" t="s">
        <v>14</v>
      </c>
      <c r="L50" s="1" t="s">
        <v>27</v>
      </c>
      <c r="M50" s="1" t="s">
        <v>10</v>
      </c>
      <c r="O50" s="1" t="s">
        <v>25</v>
      </c>
      <c r="P50" s="1" t="s">
        <v>26</v>
      </c>
      <c r="Q50" s="1" t="s">
        <v>14</v>
      </c>
      <c r="R50" s="1" t="s">
        <v>27</v>
      </c>
      <c r="S50" s="1" t="s">
        <v>10</v>
      </c>
    </row>
    <row r="51" spans="2:19" ht="14.85" customHeight="1" x14ac:dyDescent="0.25">
      <c r="B51" s="61"/>
      <c r="C51" t="s">
        <v>28</v>
      </c>
      <c r="D51" t="s">
        <v>37</v>
      </c>
      <c r="E51" s="2">
        <v>0</v>
      </c>
      <c r="I51" t="s">
        <v>28</v>
      </c>
      <c r="J51" t="s">
        <v>29</v>
      </c>
      <c r="K51" s="2">
        <v>115000</v>
      </c>
      <c r="O51" t="s">
        <v>28</v>
      </c>
      <c r="P51" t="s">
        <v>29</v>
      </c>
      <c r="Q51" s="2">
        <v>115000</v>
      </c>
    </row>
    <row r="52" spans="2:19" x14ac:dyDescent="0.25">
      <c r="B52" s="61"/>
      <c r="D52" t="s">
        <v>37</v>
      </c>
      <c r="E52" s="2">
        <v>0</v>
      </c>
      <c r="J52" t="s">
        <v>30</v>
      </c>
      <c r="K52" s="2">
        <v>60000</v>
      </c>
      <c r="P52" t="s">
        <v>30</v>
      </c>
      <c r="Q52" s="2">
        <v>60000</v>
      </c>
    </row>
    <row r="53" spans="2:19" x14ac:dyDescent="0.25">
      <c r="B53" s="61"/>
      <c r="D53" t="s">
        <v>37</v>
      </c>
      <c r="E53" s="2">
        <v>0</v>
      </c>
      <c r="J53" t="s">
        <v>31</v>
      </c>
      <c r="K53" s="2">
        <v>55000</v>
      </c>
      <c r="P53" t="s">
        <v>31</v>
      </c>
      <c r="Q53" s="2">
        <v>55000</v>
      </c>
    </row>
    <row r="54" spans="2:19" x14ac:dyDescent="0.25">
      <c r="B54" s="61"/>
      <c r="C54" t="s">
        <v>32</v>
      </c>
      <c r="D54" t="s">
        <v>37</v>
      </c>
      <c r="E54" s="2">
        <v>0</v>
      </c>
      <c r="I54" t="s">
        <v>32</v>
      </c>
      <c r="J54" t="s">
        <v>33</v>
      </c>
      <c r="K54" s="2">
        <v>150000</v>
      </c>
      <c r="O54" t="s">
        <v>32</v>
      </c>
      <c r="P54" t="s">
        <v>33</v>
      </c>
      <c r="Q54" s="2">
        <v>150000</v>
      </c>
    </row>
    <row r="55" spans="2:19" x14ac:dyDescent="0.25">
      <c r="B55" s="61"/>
      <c r="D55" t="s">
        <v>37</v>
      </c>
      <c r="E55" s="2">
        <v>0</v>
      </c>
      <c r="J55" t="s">
        <v>34</v>
      </c>
      <c r="K55" s="2">
        <v>500000</v>
      </c>
      <c r="P55" t="s">
        <v>34</v>
      </c>
      <c r="Q55" s="2">
        <v>500000</v>
      </c>
    </row>
    <row r="56" spans="2:19" x14ac:dyDescent="0.25">
      <c r="B56" s="61"/>
      <c r="D56" t="s">
        <v>37</v>
      </c>
      <c r="E56" s="2">
        <v>0</v>
      </c>
      <c r="J56" t="s">
        <v>35</v>
      </c>
      <c r="K56" s="2">
        <v>150000</v>
      </c>
      <c r="P56" t="s">
        <v>35</v>
      </c>
      <c r="Q56" s="2">
        <v>150000</v>
      </c>
    </row>
    <row r="57" spans="2:19" x14ac:dyDescent="0.25">
      <c r="B57" s="61"/>
      <c r="C57" t="s">
        <v>36</v>
      </c>
      <c r="D57" t="s">
        <v>37</v>
      </c>
      <c r="E57" s="2">
        <v>0</v>
      </c>
      <c r="I57" t="s">
        <v>36</v>
      </c>
      <c r="J57" t="s">
        <v>37</v>
      </c>
      <c r="K57" s="2">
        <v>0</v>
      </c>
      <c r="O57" t="s">
        <v>36</v>
      </c>
      <c r="P57" t="s">
        <v>37</v>
      </c>
      <c r="Q57" s="2">
        <v>0</v>
      </c>
    </row>
    <row r="58" spans="2:19" x14ac:dyDescent="0.25">
      <c r="B58" s="61"/>
      <c r="D58" t="s">
        <v>37</v>
      </c>
      <c r="E58" s="2">
        <v>0</v>
      </c>
      <c r="J58" t="s">
        <v>37</v>
      </c>
      <c r="K58" s="2">
        <v>0</v>
      </c>
      <c r="P58" t="s">
        <v>37</v>
      </c>
      <c r="Q58" s="2">
        <v>0</v>
      </c>
    </row>
    <row r="59" spans="2:19" x14ac:dyDescent="0.25">
      <c r="B59" s="61"/>
      <c r="D59" t="s">
        <v>37</v>
      </c>
      <c r="E59" s="2">
        <v>0</v>
      </c>
      <c r="J59" t="s">
        <v>37</v>
      </c>
      <c r="K59" s="2">
        <v>0</v>
      </c>
      <c r="P59" t="s">
        <v>37</v>
      </c>
      <c r="Q59" s="2">
        <v>0</v>
      </c>
    </row>
    <row r="60" spans="2:19" x14ac:dyDescent="0.25">
      <c r="B60" s="61"/>
      <c r="C60" t="s">
        <v>38</v>
      </c>
      <c r="D60" t="s">
        <v>37</v>
      </c>
      <c r="E60" s="2">
        <v>0</v>
      </c>
      <c r="I60" t="s">
        <v>38</v>
      </c>
      <c r="J60" t="s">
        <v>37</v>
      </c>
      <c r="K60" s="2">
        <v>0</v>
      </c>
      <c r="O60" t="s">
        <v>38</v>
      </c>
      <c r="P60" t="s">
        <v>37</v>
      </c>
      <c r="Q60" s="2">
        <v>0</v>
      </c>
    </row>
    <row r="61" spans="2:19" x14ac:dyDescent="0.25">
      <c r="B61" s="61"/>
      <c r="D61" t="s">
        <v>37</v>
      </c>
      <c r="E61" s="2">
        <v>0</v>
      </c>
      <c r="J61" t="s">
        <v>37</v>
      </c>
      <c r="K61" s="2">
        <v>0</v>
      </c>
      <c r="P61" t="s">
        <v>37</v>
      </c>
      <c r="Q61" s="2">
        <v>0</v>
      </c>
    </row>
    <row r="62" spans="2:19" x14ac:dyDescent="0.25">
      <c r="B62" s="61"/>
      <c r="D62" t="s">
        <v>37</v>
      </c>
      <c r="E62" s="2">
        <v>0</v>
      </c>
      <c r="J62" t="s">
        <v>37</v>
      </c>
      <c r="K62" s="2">
        <v>0</v>
      </c>
      <c r="P62" t="s">
        <v>37</v>
      </c>
      <c r="Q62" s="2">
        <v>0</v>
      </c>
    </row>
    <row r="63" spans="2:19" x14ac:dyDescent="0.25">
      <c r="B63" s="61"/>
      <c r="C63" t="s">
        <v>39</v>
      </c>
      <c r="D63" t="s">
        <v>37</v>
      </c>
      <c r="E63" s="2">
        <v>0</v>
      </c>
      <c r="I63" t="s">
        <v>39</v>
      </c>
      <c r="J63" t="s">
        <v>37</v>
      </c>
      <c r="K63" s="2">
        <v>0</v>
      </c>
      <c r="O63" t="s">
        <v>39</v>
      </c>
      <c r="P63" t="s">
        <v>37</v>
      </c>
      <c r="Q63" s="2">
        <v>0</v>
      </c>
    </row>
    <row r="64" spans="2:19" x14ac:dyDescent="0.25">
      <c r="B64" s="61"/>
      <c r="D64" t="s">
        <v>37</v>
      </c>
      <c r="E64" s="2">
        <v>0</v>
      </c>
      <c r="J64" t="s">
        <v>37</v>
      </c>
      <c r="K64" s="2">
        <v>0</v>
      </c>
      <c r="P64" t="s">
        <v>37</v>
      </c>
      <c r="Q64" s="2">
        <v>0</v>
      </c>
    </row>
    <row r="65" spans="2:17" x14ac:dyDescent="0.25">
      <c r="B65" s="61"/>
      <c r="C65" t="s">
        <v>40</v>
      </c>
      <c r="D65" t="s">
        <v>37</v>
      </c>
      <c r="E65" s="2">
        <v>0</v>
      </c>
      <c r="I65" t="s">
        <v>40</v>
      </c>
      <c r="J65" t="s">
        <v>37</v>
      </c>
      <c r="K65" s="2">
        <v>0</v>
      </c>
      <c r="O65" t="s">
        <v>40</v>
      </c>
      <c r="P65" t="s">
        <v>37</v>
      </c>
      <c r="Q65" s="2">
        <v>0</v>
      </c>
    </row>
    <row r="66" spans="2:17" ht="15.75" thickBot="1" x14ac:dyDescent="0.3">
      <c r="B66" s="62"/>
      <c r="D66" t="s">
        <v>37</v>
      </c>
      <c r="E66" s="2">
        <v>0</v>
      </c>
      <c r="J66" t="s">
        <v>37</v>
      </c>
      <c r="K66" s="2">
        <v>0</v>
      </c>
      <c r="P66" t="s">
        <v>37</v>
      </c>
      <c r="Q66" s="2">
        <v>0</v>
      </c>
    </row>
    <row r="67" spans="2:17" x14ac:dyDescent="0.25">
      <c r="D67" s="17" t="s">
        <v>22</v>
      </c>
      <c r="E67" s="18">
        <f>SUM(E51:E66)</f>
        <v>0</v>
      </c>
      <c r="J67" s="17" t="s">
        <v>22</v>
      </c>
      <c r="K67" s="18">
        <f>SUM(K51:K66)</f>
        <v>1030000</v>
      </c>
      <c r="P67" s="17" t="s">
        <v>22</v>
      </c>
      <c r="Q67" s="18">
        <f>SUM(Q51:Q66)</f>
        <v>1030000</v>
      </c>
    </row>
  </sheetData>
  <mergeCells count="3">
    <mergeCell ref="B50:B66"/>
    <mergeCell ref="B29:B45"/>
    <mergeCell ref="B9:B25"/>
  </mergeCells>
  <conditionalFormatting sqref="D5">
    <cfRule type="expression" dxfId="1" priority="1">
      <formula>$D$5=($E$26+$E$46+$E$67)</formula>
    </cfRule>
    <cfRule type="expression" dxfId="0" priority="2">
      <formula>$D$5&lt;&gt;($E$26+$E$46+$E$67)</formula>
    </cfRule>
  </conditionalFormatting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bcffd-527c-4ace-93fb-9c38d9979523" xsi:nil="true"/>
    <lcf76f155ced4ddcb4097134ff3c332f xmlns="a942c77d-5a86-4e26-bd05-cfe39daa5e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D4B7152A0674198B56E1BCEC4AA68" ma:contentTypeVersion="12" ma:contentTypeDescription="Create a new document." ma:contentTypeScope="" ma:versionID="1f7e59a5eb3089ae3cbdb1931755c295">
  <xsd:schema xmlns:xsd="http://www.w3.org/2001/XMLSchema" xmlns:xs="http://www.w3.org/2001/XMLSchema" xmlns:p="http://schemas.microsoft.com/office/2006/metadata/properties" xmlns:ns2="a942c77d-5a86-4e26-bd05-cfe39daa5eb5" xmlns:ns3="8c5bcffd-527c-4ace-93fb-9c38d9979523" targetNamespace="http://schemas.microsoft.com/office/2006/metadata/properties" ma:root="true" ma:fieldsID="7c40ad41e856533afdd75d1770a880c9" ns2:_="" ns3:_="">
    <xsd:import namespace="a942c77d-5a86-4e26-bd05-cfe39daa5eb5"/>
    <xsd:import namespace="8c5bcffd-527c-4ace-93fb-9c38d99795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2c77d-5a86-4e26-bd05-cfe39daa5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bcffd-527c-4ace-93fb-9c38d997952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860d5f1-f44f-44f6-aed8-95189fe90153}" ma:internalName="TaxCatchAll" ma:showField="CatchAllData" ma:web="8c5bcffd-527c-4ace-93fb-9c38d99795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B6AFC-6584-4CD5-8E5E-824ADA0820F0}">
  <ds:schemaRefs>
    <ds:schemaRef ds:uri="http://schemas.microsoft.com/office/2006/metadata/properties"/>
    <ds:schemaRef ds:uri="a942c77d-5a86-4e26-bd05-cfe39daa5eb5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8c5bcffd-527c-4ace-93fb-9c38d9979523"/>
  </ds:schemaRefs>
</ds:datastoreItem>
</file>

<file path=customXml/itemProps2.xml><?xml version="1.0" encoding="utf-8"?>
<ds:datastoreItem xmlns:ds="http://schemas.openxmlformats.org/officeDocument/2006/customXml" ds:itemID="{F03729C4-B9C5-4DDD-BB32-4E278D2173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DE994E-649E-49E5-95D1-509F971C6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42c77d-5a86-4e26-bd05-cfe39daa5eb5"/>
    <ds:schemaRef ds:uri="8c5bcffd-527c-4ace-93fb-9c38d99795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Multi-Org_Activities</vt:lpstr>
      <vt:lpstr>Detailed</vt:lpstr>
      <vt:lpstr>Detailed Multi-Org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2024-03-22T16:57:26Z</dcterms:created>
  <dcterms:modified xsi:type="dcterms:W3CDTF">2026-02-18T21:51:28Z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0x0101004F8D4B7152A0674198B56E1BCEC4AA68</vt:lpwstr>
  </property>
  <property fmtid="{D5CDD505-2E9C-101B-9397-08002B2CF9AE}" pid="3" name="MediaServiceImageTags">
    <vt:lpwstr/>
  </property>
</Properties>
</file>